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mon\Desktop\Project DoubleUp\smstark-projekt.de\data\"/>
    </mc:Choice>
  </mc:AlternateContent>
  <xr:revisionPtr revIDLastSave="0" documentId="13_ncr:1_{338FE47D-2340-4D7A-992A-010A89BA26D7}" xr6:coauthVersionLast="47" xr6:coauthVersionMax="47" xr10:uidLastSave="{00000000-0000-0000-0000-000000000000}"/>
  <bookViews>
    <workbookView xWindow="-120" yWindow="-120" windowWidth="29040" windowHeight="15720" tabRatio="741" firstSheet="1" activeTab="8" xr2:uid="{00000000-000D-0000-FFFF-FFFF00000000}"/>
  </bookViews>
  <sheets>
    <sheet name="Start" sheetId="1" r:id="rId1"/>
    <sheet name="Inputs" sheetId="2" r:id="rId2"/>
    <sheet name="Historical Financials" sheetId="3" r:id="rId3"/>
    <sheet name="Forecast" sheetId="4" r:id="rId4"/>
    <sheet name="WACC" sheetId="5" r:id="rId5"/>
    <sheet name="DCF Valuation" sheetId="6" r:id="rId6"/>
    <sheet name="Sensitivity" sheetId="7" r:id="rId7"/>
    <sheet name="Monte Carlo" sheetId="8" r:id="rId8"/>
    <sheet name="Scenario Manager" sheetId="9" r:id="rId9"/>
    <sheet name="DDM" sheetId="10" r:id="rId10"/>
    <sheet name="Peer Group Multiples" sheetId="11" r:id="rId11"/>
    <sheet name="Dashboard" sheetId="12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12" l="1"/>
  <c r="F30" i="12"/>
  <c r="E30" i="12"/>
  <c r="D30" i="12"/>
  <c r="C30" i="12"/>
  <c r="L5" i="12"/>
  <c r="B5" i="12"/>
  <c r="D38" i="11"/>
  <c r="E38" i="11" s="1"/>
  <c r="C38" i="11"/>
  <c r="D18" i="11"/>
  <c r="F11" i="11"/>
  <c r="E11" i="11"/>
  <c r="D11" i="11"/>
  <c r="I10" i="11"/>
  <c r="H10" i="11"/>
  <c r="G10" i="11"/>
  <c r="I9" i="11"/>
  <c r="H9" i="11"/>
  <c r="G9" i="11"/>
  <c r="I8" i="11"/>
  <c r="H8" i="11"/>
  <c r="G8" i="11"/>
  <c r="I7" i="11"/>
  <c r="H7" i="11"/>
  <c r="G7" i="11"/>
  <c r="I6" i="11"/>
  <c r="H6" i="11"/>
  <c r="G6" i="11"/>
  <c r="C15" i="11" s="1"/>
  <c r="H28" i="10"/>
  <c r="C17" i="10"/>
  <c r="C19" i="10" s="1"/>
  <c r="C16" i="10"/>
  <c r="C15" i="10"/>
  <c r="C14" i="10"/>
  <c r="C13" i="10"/>
  <c r="C48" i="9"/>
  <c r="C49" i="9" s="1"/>
  <c r="C46" i="9"/>
  <c r="C45" i="9"/>
  <c r="D45" i="9" s="1"/>
  <c r="C43" i="9"/>
  <c r="E42" i="9"/>
  <c r="D42" i="9"/>
  <c r="D43" i="9" s="1"/>
  <c r="C11" i="9" s="1"/>
  <c r="C42" i="9"/>
  <c r="C23" i="9"/>
  <c r="E8" i="9"/>
  <c r="D8" i="9"/>
  <c r="C8" i="9"/>
  <c r="E7" i="9"/>
  <c r="D7" i="9"/>
  <c r="C7" i="9"/>
  <c r="E6" i="9"/>
  <c r="D6" i="9"/>
  <c r="C6" i="9"/>
  <c r="D580" i="8"/>
  <c r="D368" i="8"/>
  <c r="F346" i="8"/>
  <c r="F322" i="8"/>
  <c r="C319" i="8"/>
  <c r="C302" i="8"/>
  <c r="D222" i="8"/>
  <c r="F213" i="8"/>
  <c r="D213" i="8"/>
  <c r="C209" i="8"/>
  <c r="D200" i="8"/>
  <c r="D196" i="8"/>
  <c r="G196" i="8" s="1"/>
  <c r="C191" i="8"/>
  <c r="C183" i="8"/>
  <c r="F172" i="8"/>
  <c r="D169" i="8"/>
  <c r="C166" i="8"/>
  <c r="C164" i="8"/>
  <c r="D161" i="8"/>
  <c r="C156" i="8"/>
  <c r="D146" i="8"/>
  <c r="G146" i="8" s="1"/>
  <c r="F144" i="8"/>
  <c r="D144" i="8"/>
  <c r="F142" i="8"/>
  <c r="D142" i="8"/>
  <c r="G142" i="8" s="1"/>
  <c r="F140" i="8"/>
  <c r="D140" i="8"/>
  <c r="G140" i="8" s="1"/>
  <c r="F138" i="8"/>
  <c r="D138" i="8"/>
  <c r="G138" i="8" s="1"/>
  <c r="F136" i="8"/>
  <c r="D134" i="8"/>
  <c r="G134" i="8" s="1"/>
  <c r="D132" i="8"/>
  <c r="D130" i="8"/>
  <c r="G130" i="8" s="1"/>
  <c r="D128" i="8"/>
  <c r="G128" i="8" s="1"/>
  <c r="D126" i="8"/>
  <c r="G126" i="8" s="1"/>
  <c r="D122" i="8"/>
  <c r="G122" i="8" s="1"/>
  <c r="D120" i="8"/>
  <c r="D118" i="8"/>
  <c r="G118" i="8" s="1"/>
  <c r="D116" i="8"/>
  <c r="G116" i="8" s="1"/>
  <c r="D114" i="8"/>
  <c r="G114" i="8" s="1"/>
  <c r="C105" i="8"/>
  <c r="D103" i="8"/>
  <c r="G103" i="8" s="1"/>
  <c r="C103" i="8"/>
  <c r="D101" i="8"/>
  <c r="G101" i="8" s="1"/>
  <c r="C101" i="8"/>
  <c r="D99" i="8"/>
  <c r="G99" i="8" s="1"/>
  <c r="C99" i="8"/>
  <c r="D97" i="8"/>
  <c r="G97" i="8" s="1"/>
  <c r="C97" i="8"/>
  <c r="D95" i="8"/>
  <c r="G95" i="8" s="1"/>
  <c r="D93" i="8"/>
  <c r="G93" i="8" s="1"/>
  <c r="C93" i="8"/>
  <c r="D91" i="8"/>
  <c r="G91" i="8" s="1"/>
  <c r="C91" i="8"/>
  <c r="F89" i="8"/>
  <c r="D89" i="8"/>
  <c r="G89" i="8" s="1"/>
  <c r="F87" i="8"/>
  <c r="C86" i="8"/>
  <c r="F85" i="8"/>
  <c r="D84" i="8"/>
  <c r="G84" i="8" s="1"/>
  <c r="D82" i="8"/>
  <c r="G82" i="8" s="1"/>
  <c r="C82" i="8"/>
  <c r="D80" i="8"/>
  <c r="G80" i="8" s="1"/>
  <c r="C80" i="8"/>
  <c r="D78" i="8"/>
  <c r="G78" i="8" s="1"/>
  <c r="C78" i="8"/>
  <c r="F76" i="8"/>
  <c r="C76" i="8"/>
  <c r="D74" i="8"/>
  <c r="C73" i="8"/>
  <c r="F72" i="8"/>
  <c r="D71" i="8"/>
  <c r="G71" i="8" s="1"/>
  <c r="F70" i="8"/>
  <c r="D69" i="8"/>
  <c r="G69" i="8" s="1"/>
  <c r="C69" i="8"/>
  <c r="D67" i="8"/>
  <c r="C67" i="8"/>
  <c r="D65" i="8"/>
  <c r="G65" i="8" s="1"/>
  <c r="C65" i="8"/>
  <c r="D63" i="8"/>
  <c r="G63" i="8" s="1"/>
  <c r="C63" i="8"/>
  <c r="F61" i="8"/>
  <c r="D61" i="8"/>
  <c r="G61" i="8" s="1"/>
  <c r="F59" i="8"/>
  <c r="C58" i="8"/>
  <c r="F57" i="8"/>
  <c r="D56" i="8"/>
  <c r="G56" i="8" s="1"/>
  <c r="C56" i="8"/>
  <c r="F55" i="8"/>
  <c r="D54" i="8"/>
  <c r="G54" i="8" s="1"/>
  <c r="C54" i="8"/>
  <c r="D52" i="8"/>
  <c r="G52" i="8" s="1"/>
  <c r="C52" i="8"/>
  <c r="D51" i="8"/>
  <c r="G51" i="8" s="1"/>
  <c r="F50" i="8"/>
  <c r="D49" i="8"/>
  <c r="G49" i="8" s="1"/>
  <c r="C49" i="8"/>
  <c r="D47" i="8"/>
  <c r="G47" i="8" s="1"/>
  <c r="C47" i="8"/>
  <c r="D46" i="8"/>
  <c r="G46" i="8" s="1"/>
  <c r="D23" i="8"/>
  <c r="G23" i="8" s="1"/>
  <c r="C23" i="8"/>
  <c r="C19" i="8"/>
  <c r="C18" i="8"/>
  <c r="C17" i="8"/>
  <c r="C16" i="8"/>
  <c r="C15" i="8"/>
  <c r="C14" i="8"/>
  <c r="C13" i="8"/>
  <c r="C12" i="8"/>
  <c r="C9" i="8"/>
  <c r="F374" i="8" s="1"/>
  <c r="C7" i="8"/>
  <c r="D334" i="8" s="1"/>
  <c r="G334" i="8" s="1"/>
  <c r="C6" i="8"/>
  <c r="C732" i="8" s="1"/>
  <c r="C27" i="6"/>
  <c r="C25" i="6"/>
  <c r="C23" i="6"/>
  <c r="C13" i="6"/>
  <c r="C18" i="5"/>
  <c r="C13" i="5"/>
  <c r="C12" i="5"/>
  <c r="C14" i="5" s="1"/>
  <c r="C7" i="5"/>
  <c r="C6" i="5"/>
  <c r="C5" i="5"/>
  <c r="C8" i="5" s="1"/>
  <c r="C14" i="4"/>
  <c r="C12" i="4"/>
  <c r="G9" i="4"/>
  <c r="F9" i="4"/>
  <c r="E9" i="4"/>
  <c r="D9" i="4"/>
  <c r="C9" i="4"/>
  <c r="G8" i="4"/>
  <c r="L31" i="12" s="1"/>
  <c r="C7" i="4"/>
  <c r="G6" i="4"/>
  <c r="F6" i="4"/>
  <c r="C6" i="4"/>
  <c r="C5" i="4"/>
  <c r="H30" i="12" s="1"/>
  <c r="G22" i="3"/>
  <c r="F22" i="3"/>
  <c r="E22" i="3"/>
  <c r="D22" i="3"/>
  <c r="G10" i="3"/>
  <c r="G31" i="12" s="1"/>
  <c r="F10" i="3"/>
  <c r="F31" i="12" s="1"/>
  <c r="E10" i="3"/>
  <c r="E31" i="12" s="1"/>
  <c r="D10" i="3"/>
  <c r="D31" i="12" s="1"/>
  <c r="C10" i="3"/>
  <c r="C31" i="12" s="1"/>
  <c r="G8" i="3"/>
  <c r="F8" i="3"/>
  <c r="E8" i="3"/>
  <c r="D8" i="3"/>
  <c r="C8" i="3"/>
  <c r="G6" i="3"/>
  <c r="F6" i="3"/>
  <c r="E6" i="3"/>
  <c r="D6" i="3"/>
  <c r="C46" i="2"/>
  <c r="C19" i="5" s="1"/>
  <c r="C39" i="2"/>
  <c r="E7" i="10" s="1"/>
  <c r="H31" i="2"/>
  <c r="G31" i="2"/>
  <c r="F8" i="4" s="1"/>
  <c r="K31" i="12" s="1"/>
  <c r="F31" i="2"/>
  <c r="E8" i="4" s="1"/>
  <c r="J31" i="12" s="1"/>
  <c r="E31" i="2"/>
  <c r="D8" i="4" s="1"/>
  <c r="I31" i="12" s="1"/>
  <c r="D31" i="2"/>
  <c r="C8" i="4" s="1"/>
  <c r="H31" i="12" s="1"/>
  <c r="H30" i="2"/>
  <c r="G30" i="2"/>
  <c r="F30" i="2"/>
  <c r="E6" i="4" s="1"/>
  <c r="E30" i="2"/>
  <c r="D6" i="4" s="1"/>
  <c r="D30" i="2"/>
  <c r="C6" i="2"/>
  <c r="C5" i="2"/>
  <c r="G74" i="8" l="1"/>
  <c r="C8" i="10"/>
  <c r="C24" i="5"/>
  <c r="G144" i="8"/>
  <c r="F148" i="8"/>
  <c r="F153" i="8"/>
  <c r="F171" i="8"/>
  <c r="G213" i="8"/>
  <c r="F231" i="8"/>
  <c r="F268" i="8"/>
  <c r="F282" i="8"/>
  <c r="G368" i="8"/>
  <c r="C450" i="8"/>
  <c r="C547" i="8"/>
  <c r="F105" i="8"/>
  <c r="F107" i="8"/>
  <c r="F109" i="8"/>
  <c r="F111" i="8"/>
  <c r="F113" i="8"/>
  <c r="C126" i="8"/>
  <c r="C128" i="8"/>
  <c r="C130" i="8"/>
  <c r="C132" i="8"/>
  <c r="C134" i="8"/>
  <c r="C161" i="8"/>
  <c r="D166" i="8"/>
  <c r="G166" i="8" s="1"/>
  <c r="C169" i="8"/>
  <c r="D179" i="8"/>
  <c r="G179" i="8" s="1"/>
  <c r="C196" i="8"/>
  <c r="C200" i="8"/>
  <c r="C204" i="8"/>
  <c r="D209" i="8"/>
  <c r="G209" i="8" s="1"/>
  <c r="D256" i="8"/>
  <c r="G256" i="8" s="1"/>
  <c r="D299" i="8"/>
  <c r="G299" i="8" s="1"/>
  <c r="F319" i="8"/>
  <c r="D405" i="8"/>
  <c r="G405" i="8" s="1"/>
  <c r="C451" i="8"/>
  <c r="G200" i="8"/>
  <c r="G580" i="8"/>
  <c r="F52" i="8"/>
  <c r="F63" i="8"/>
  <c r="G67" i="8"/>
  <c r="F78" i="8"/>
  <c r="C84" i="8"/>
  <c r="F91" i="8"/>
  <c r="F93" i="8"/>
  <c r="F95" i="8"/>
  <c r="F97" i="8"/>
  <c r="F99" i="8"/>
  <c r="F101" i="8"/>
  <c r="C114" i="8"/>
  <c r="C116" i="8"/>
  <c r="C118" i="8"/>
  <c r="C120" i="8"/>
  <c r="C122" i="8"/>
  <c r="C151" i="8"/>
  <c r="D156" i="8"/>
  <c r="G156" i="8" s="1"/>
  <c r="C159" i="8"/>
  <c r="D164" i="8"/>
  <c r="G164" i="8" s="1"/>
  <c r="F166" i="8"/>
  <c r="C176" i="8"/>
  <c r="F179" i="8"/>
  <c r="D183" i="8"/>
  <c r="G183" i="8" s="1"/>
  <c r="C187" i="8"/>
  <c r="D192" i="8"/>
  <c r="G192" i="8" s="1"/>
  <c r="F205" i="8"/>
  <c r="F209" i="8"/>
  <c r="F222" i="8"/>
  <c r="D258" i="8"/>
  <c r="G258" i="8" s="1"/>
  <c r="C411" i="8"/>
  <c r="C584" i="8"/>
  <c r="G161" i="8"/>
  <c r="F1045" i="8"/>
  <c r="F1033" i="8"/>
  <c r="F1021" i="8"/>
  <c r="F1009" i="8"/>
  <c r="F997" i="8"/>
  <c r="F985" i="8"/>
  <c r="F973" i="8"/>
  <c r="F961" i="8"/>
  <c r="F949" i="8"/>
  <c r="F937" i="8"/>
  <c r="F925" i="8"/>
  <c r="F1035" i="8"/>
  <c r="F1020" i="8"/>
  <c r="F1005" i="8"/>
  <c r="F992" i="8"/>
  <c r="F990" i="8"/>
  <c r="F977" i="8"/>
  <c r="F962" i="8"/>
  <c r="F947" i="8"/>
  <c r="F934" i="8"/>
  <c r="F921" i="8"/>
  <c r="F1031" i="8"/>
  <c r="F1018" i="8"/>
  <c r="F1003" i="8"/>
  <c r="F988" i="8"/>
  <c r="F975" i="8"/>
  <c r="F960" i="8"/>
  <c r="F945" i="8"/>
  <c r="F932" i="8"/>
  <c r="F930" i="8"/>
  <c r="F1044" i="8"/>
  <c r="F1029" i="8"/>
  <c r="F1016" i="8"/>
  <c r="F1014" i="8"/>
  <c r="F1001" i="8"/>
  <c r="F986" i="8"/>
  <c r="F971" i="8"/>
  <c r="F958" i="8"/>
  <c r="F943" i="8"/>
  <c r="F928" i="8"/>
  <c r="F919" i="8"/>
  <c r="F907" i="8"/>
  <c r="F1042" i="8"/>
  <c r="F1027" i="8"/>
  <c r="F1012" i="8"/>
  <c r="F999" i="8"/>
  <c r="F984" i="8"/>
  <c r="F969" i="8"/>
  <c r="F956" i="8"/>
  <c r="F954" i="8"/>
  <c r="F941" i="8"/>
  <c r="F926" i="8"/>
  <c r="F912" i="8"/>
  <c r="F1040" i="8"/>
  <c r="F1038" i="8"/>
  <c r="F1025" i="8"/>
  <c r="F1010" i="8"/>
  <c r="F995" i="8"/>
  <c r="F982" i="8"/>
  <c r="F967" i="8"/>
  <c r="F952" i="8"/>
  <c r="F939" i="8"/>
  <c r="F924" i="8"/>
  <c r="F917" i="8"/>
  <c r="F1036" i="8"/>
  <c r="F1023" i="8"/>
  <c r="F1008" i="8"/>
  <c r="F993" i="8"/>
  <c r="F980" i="8"/>
  <c r="F978" i="8"/>
  <c r="F965" i="8"/>
  <c r="F950" i="8"/>
  <c r="F935" i="8"/>
  <c r="F922" i="8"/>
  <c r="F1034" i="8"/>
  <c r="F1019" i="8"/>
  <c r="F1006" i="8"/>
  <c r="F991" i="8"/>
  <c r="F976" i="8"/>
  <c r="F963" i="8"/>
  <c r="F1043" i="8"/>
  <c r="F1030" i="8"/>
  <c r="F1015" i="8"/>
  <c r="F1000" i="8"/>
  <c r="F987" i="8"/>
  <c r="F972" i="8"/>
  <c r="F957" i="8"/>
  <c r="F1039" i="8"/>
  <c r="F1024" i="8"/>
  <c r="F1011" i="8"/>
  <c r="F981" i="8"/>
  <c r="F894" i="8"/>
  <c r="F882" i="8"/>
  <c r="F870" i="8"/>
  <c r="F858" i="8"/>
  <c r="F964" i="8"/>
  <c r="F946" i="8"/>
  <c r="F931" i="8"/>
  <c r="F920" i="8"/>
  <c r="F910" i="8"/>
  <c r="F908" i="8"/>
  <c r="F906" i="8"/>
  <c r="F899" i="8"/>
  <c r="F887" i="8"/>
  <c r="F875" i="8"/>
  <c r="F863" i="8"/>
  <c r="F851" i="8"/>
  <c r="F839" i="8"/>
  <c r="F827" i="8"/>
  <c r="F1002" i="8"/>
  <c r="F974" i="8"/>
  <c r="F942" i="8"/>
  <c r="F904" i="8"/>
  <c r="F892" i="8"/>
  <c r="F880" i="8"/>
  <c r="F868" i="8"/>
  <c r="F856" i="8"/>
  <c r="F927" i="8"/>
  <c r="F897" i="8"/>
  <c r="F885" i="8"/>
  <c r="F873" i="8"/>
  <c r="F861" i="8"/>
  <c r="F1037" i="8"/>
  <c r="F1022" i="8"/>
  <c r="F996" i="8"/>
  <c r="F968" i="8"/>
  <c r="F953" i="8"/>
  <c r="F1007" i="8"/>
  <c r="F979" i="8"/>
  <c r="F914" i="8"/>
  <c r="F895" i="8"/>
  <c r="F883" i="8"/>
  <c r="F1028" i="8"/>
  <c r="F1013" i="8"/>
  <c r="F989" i="8"/>
  <c r="F948" i="8"/>
  <c r="F933" i="8"/>
  <c r="F900" i="8"/>
  <c r="F888" i="8"/>
  <c r="F909" i="8"/>
  <c r="F898" i="8"/>
  <c r="F860" i="8"/>
  <c r="F837" i="8"/>
  <c r="F824" i="8"/>
  <c r="F813" i="8"/>
  <c r="F801" i="8"/>
  <c r="F789" i="8"/>
  <c r="F777" i="8"/>
  <c r="F765" i="8"/>
  <c r="F1017" i="8"/>
  <c r="F998" i="8"/>
  <c r="F970" i="8"/>
  <c r="F940" i="8"/>
  <c r="F918" i="8"/>
  <c r="F891" i="8"/>
  <c r="F865" i="8"/>
  <c r="F857" i="8"/>
  <c r="F835" i="8"/>
  <c r="F822" i="8"/>
  <c r="F820" i="8"/>
  <c r="F913" i="8"/>
  <c r="F881" i="8"/>
  <c r="F878" i="8"/>
  <c r="F862" i="8"/>
  <c r="F852" i="8"/>
  <c r="F850" i="8"/>
  <c r="F994" i="8"/>
  <c r="F966" i="8"/>
  <c r="F955" i="8"/>
  <c r="F901" i="8"/>
  <c r="F884" i="8"/>
  <c r="F867" i="8"/>
  <c r="F859" i="8"/>
  <c r="F854" i="8"/>
  <c r="F846" i="8"/>
  <c r="F844" i="8"/>
  <c r="F938" i="8"/>
  <c r="F923" i="8"/>
  <c r="F1032" i="8"/>
  <c r="F916" i="8"/>
  <c r="F893" i="8"/>
  <c r="F869" i="8"/>
  <c r="F944" i="8"/>
  <c r="F929" i="8"/>
  <c r="F915" i="8"/>
  <c r="F905" i="8"/>
  <c r="F890" i="8"/>
  <c r="F845" i="8"/>
  <c r="F826" i="8"/>
  <c r="F817" i="8"/>
  <c r="F811" i="8"/>
  <c r="F798" i="8"/>
  <c r="F783" i="8"/>
  <c r="F768" i="8"/>
  <c r="F757" i="8"/>
  <c r="F745" i="8"/>
  <c r="F733" i="8"/>
  <c r="F721" i="8"/>
  <c r="F709" i="8"/>
  <c r="F697" i="8"/>
  <c r="F685" i="8"/>
  <c r="F673" i="8"/>
  <c r="F661" i="8"/>
  <c r="F649" i="8"/>
  <c r="F637" i="8"/>
  <c r="F903" i="8"/>
  <c r="F874" i="8"/>
  <c r="F842" i="8"/>
  <c r="F828" i="8"/>
  <c r="F819" i="8"/>
  <c r="F809" i="8"/>
  <c r="F796" i="8"/>
  <c r="F794" i="8"/>
  <c r="F781" i="8"/>
  <c r="F766" i="8"/>
  <c r="F750" i="8"/>
  <c r="F738" i="8"/>
  <c r="F726" i="8"/>
  <c r="F714" i="8"/>
  <c r="F702" i="8"/>
  <c r="F690" i="8"/>
  <c r="F678" i="8"/>
  <c r="F666" i="8"/>
  <c r="F654" i="8"/>
  <c r="F642" i="8"/>
  <c r="F1004" i="8"/>
  <c r="F896" i="8"/>
  <c r="F847" i="8"/>
  <c r="F830" i="8"/>
  <c r="F821" i="8"/>
  <c r="F807" i="8"/>
  <c r="F792" i="8"/>
  <c r="F779" i="8"/>
  <c r="F764" i="8"/>
  <c r="F755" i="8"/>
  <c r="F743" i="8"/>
  <c r="F731" i="8"/>
  <c r="F719" i="8"/>
  <c r="F707" i="8"/>
  <c r="F695" i="8"/>
  <c r="F683" i="8"/>
  <c r="F911" i="8"/>
  <c r="F879" i="8"/>
  <c r="F864" i="8"/>
  <c r="F853" i="8"/>
  <c r="F832" i="8"/>
  <c r="F823" i="8"/>
  <c r="F805" i="8"/>
  <c r="F790" i="8"/>
  <c r="F775" i="8"/>
  <c r="F762" i="8"/>
  <c r="F748" i="8"/>
  <c r="F736" i="8"/>
  <c r="F724" i="8"/>
  <c r="F902" i="8"/>
  <c r="F889" i="8"/>
  <c r="F849" i="8"/>
  <c r="F825" i="8"/>
  <c r="F816" i="8"/>
  <c r="F803" i="8"/>
  <c r="F788" i="8"/>
  <c r="F773" i="8"/>
  <c r="F760" i="8"/>
  <c r="F753" i="8"/>
  <c r="F741" i="8"/>
  <c r="F729" i="8"/>
  <c r="F834" i="8"/>
  <c r="F818" i="8"/>
  <c r="F814" i="8"/>
  <c r="F799" i="8"/>
  <c r="F786" i="8"/>
  <c r="F771" i="8"/>
  <c r="F758" i="8"/>
  <c r="F746" i="8"/>
  <c r="F872" i="8"/>
  <c r="F1041" i="8"/>
  <c r="F877" i="8"/>
  <c r="F836" i="8"/>
  <c r="F829" i="8"/>
  <c r="F1026" i="8"/>
  <c r="F959" i="8"/>
  <c r="F886" i="8"/>
  <c r="F871" i="8"/>
  <c r="F855" i="8"/>
  <c r="F841" i="8"/>
  <c r="F831" i="8"/>
  <c r="F808" i="8"/>
  <c r="F806" i="8"/>
  <c r="F793" i="8"/>
  <c r="F983" i="8"/>
  <c r="F843" i="8"/>
  <c r="F876" i="8"/>
  <c r="F838" i="8"/>
  <c r="F812" i="8"/>
  <c r="F770" i="8"/>
  <c r="F752" i="8"/>
  <c r="F730" i="8"/>
  <c r="F713" i="8"/>
  <c r="F704" i="8"/>
  <c r="F652" i="8"/>
  <c r="F650" i="8"/>
  <c r="F648" i="8"/>
  <c r="F646" i="8"/>
  <c r="F644" i="8"/>
  <c r="F630" i="8"/>
  <c r="F618" i="8"/>
  <c r="F769" i="8"/>
  <c r="F751" i="8"/>
  <c r="F718" i="8"/>
  <c r="F848" i="8"/>
  <c r="F785" i="8"/>
  <c r="F780" i="8"/>
  <c r="F744" i="8"/>
  <c r="F715" i="8"/>
  <c r="F708" i="8"/>
  <c r="F699" i="8"/>
  <c r="F664" i="8"/>
  <c r="F662" i="8"/>
  <c r="F660" i="8"/>
  <c r="F658" i="8"/>
  <c r="F656" i="8"/>
  <c r="F628" i="8"/>
  <c r="F616" i="8"/>
  <c r="F604" i="8"/>
  <c r="F592" i="8"/>
  <c r="F580" i="8"/>
  <c r="F568" i="8"/>
  <c r="F556" i="8"/>
  <c r="F544" i="8"/>
  <c r="F532" i="8"/>
  <c r="F520" i="8"/>
  <c r="F508" i="8"/>
  <c r="F496" i="8"/>
  <c r="F484" i="8"/>
  <c r="F472" i="8"/>
  <c r="F784" i="8"/>
  <c r="F732" i="8"/>
  <c r="F710" i="8"/>
  <c r="F701" i="8"/>
  <c r="F692" i="8"/>
  <c r="F635" i="8"/>
  <c r="F621" i="8"/>
  <c r="F609" i="8"/>
  <c r="F597" i="8"/>
  <c r="F585" i="8"/>
  <c r="F573" i="8"/>
  <c r="F561" i="8"/>
  <c r="F549" i="8"/>
  <c r="F537" i="8"/>
  <c r="F525" i="8"/>
  <c r="F513" i="8"/>
  <c r="F501" i="8"/>
  <c r="F489" i="8"/>
  <c r="F477" i="8"/>
  <c r="F866" i="8"/>
  <c r="F802" i="8"/>
  <c r="F797" i="8"/>
  <c r="F776" i="8"/>
  <c r="F761" i="8"/>
  <c r="F754" i="8"/>
  <c r="F787" i="8"/>
  <c r="F782" i="8"/>
  <c r="F767" i="8"/>
  <c r="F756" i="8"/>
  <c r="F740" i="8"/>
  <c r="F725" i="8"/>
  <c r="F759" i="8"/>
  <c r="F734" i="8"/>
  <c r="F711" i="8"/>
  <c r="F677" i="8"/>
  <c r="F641" i="8"/>
  <c r="F619" i="8"/>
  <c r="F833" i="8"/>
  <c r="F739" i="8"/>
  <c r="F671" i="8"/>
  <c r="F663" i="8"/>
  <c r="F612" i="8"/>
  <c r="F610" i="8"/>
  <c r="F608" i="8"/>
  <c r="F606" i="8"/>
  <c r="F795" i="8"/>
  <c r="F703" i="8"/>
  <c r="F700" i="8"/>
  <c r="F694" i="8"/>
  <c r="F691" i="8"/>
  <c r="F688" i="8"/>
  <c r="F682" i="8"/>
  <c r="F676" i="8"/>
  <c r="F668" i="8"/>
  <c r="F657" i="8"/>
  <c r="F638" i="8"/>
  <c r="F614" i="8"/>
  <c r="F583" i="8"/>
  <c r="F581" i="8"/>
  <c r="F579" i="8"/>
  <c r="F577" i="8"/>
  <c r="F575" i="8"/>
  <c r="F511" i="8"/>
  <c r="F509" i="8"/>
  <c r="F507" i="8"/>
  <c r="F505" i="8"/>
  <c r="F503" i="8"/>
  <c r="F815" i="8"/>
  <c r="F749" i="8"/>
  <c r="F723" i="8"/>
  <c r="F679" i="8"/>
  <c r="F643" i="8"/>
  <c r="F554" i="8"/>
  <c r="F552" i="8"/>
  <c r="F550" i="8"/>
  <c r="F548" i="8"/>
  <c r="F546" i="8"/>
  <c r="F804" i="8"/>
  <c r="F774" i="8"/>
  <c r="F728" i="8"/>
  <c r="F717" i="8"/>
  <c r="F706" i="8"/>
  <c r="F665" i="8"/>
  <c r="F623" i="8"/>
  <c r="F595" i="8"/>
  <c r="F593" i="8"/>
  <c r="F591" i="8"/>
  <c r="F589" i="8"/>
  <c r="F587" i="8"/>
  <c r="F772" i="8"/>
  <c r="F763" i="8"/>
  <c r="F722" i="8"/>
  <c r="F670" i="8"/>
  <c r="F659" i="8"/>
  <c r="F651" i="8"/>
  <c r="F640" i="8"/>
  <c r="F566" i="8"/>
  <c r="F564" i="8"/>
  <c r="F562" i="8"/>
  <c r="F560" i="8"/>
  <c r="F558" i="8"/>
  <c r="F951" i="8"/>
  <c r="F791" i="8"/>
  <c r="F737" i="8"/>
  <c r="F727" i="8"/>
  <c r="F712" i="8"/>
  <c r="F705" i="8"/>
  <c r="F696" i="8"/>
  <c r="F693" i="8"/>
  <c r="F687" i="8"/>
  <c r="F684" i="8"/>
  <c r="F681" i="8"/>
  <c r="F645" i="8"/>
  <c r="F632" i="8"/>
  <c r="F625" i="8"/>
  <c r="F607" i="8"/>
  <c r="F605" i="8"/>
  <c r="F603" i="8"/>
  <c r="F601" i="8"/>
  <c r="F599" i="8"/>
  <c r="F840" i="8"/>
  <c r="F778" i="8"/>
  <c r="F686" i="8"/>
  <c r="F639" i="8"/>
  <c r="F633" i="8"/>
  <c r="F567" i="8"/>
  <c r="F530" i="8"/>
  <c r="F516" i="8"/>
  <c r="F480" i="8"/>
  <c r="F459" i="8"/>
  <c r="F447" i="8"/>
  <c r="F435" i="8"/>
  <c r="F582" i="8"/>
  <c r="F540" i="8"/>
  <c r="F518" i="8"/>
  <c r="F498" i="8"/>
  <c r="F482" i="8"/>
  <c r="F464" i="8"/>
  <c r="F452" i="8"/>
  <c r="F440" i="8"/>
  <c r="F428" i="8"/>
  <c r="F416" i="8"/>
  <c r="F404" i="8"/>
  <c r="F392" i="8"/>
  <c r="F380" i="8"/>
  <c r="F800" i="8"/>
  <c r="F557" i="8"/>
  <c r="F551" i="8"/>
  <c r="F545" i="8"/>
  <c r="F500" i="8"/>
  <c r="F457" i="8"/>
  <c r="F445" i="8"/>
  <c r="F433" i="8"/>
  <c r="F421" i="8"/>
  <c r="F409" i="8"/>
  <c r="F397" i="8"/>
  <c r="F385" i="8"/>
  <c r="F373" i="8"/>
  <c r="F361" i="8"/>
  <c r="F349" i="8"/>
  <c r="F337" i="8"/>
  <c r="F325" i="8"/>
  <c r="F313" i="8"/>
  <c r="F301" i="8"/>
  <c r="F289" i="8"/>
  <c r="F716" i="8"/>
  <c r="F631" i="8"/>
  <c r="F626" i="8"/>
  <c r="F620" i="8"/>
  <c r="F615" i="8"/>
  <c r="F578" i="8"/>
  <c r="F572" i="8"/>
  <c r="F527" i="8"/>
  <c r="F502" i="8"/>
  <c r="F491" i="8"/>
  <c r="F462" i="8"/>
  <c r="F936" i="8"/>
  <c r="F698" i="8"/>
  <c r="F588" i="8"/>
  <c r="F569" i="8"/>
  <c r="F563" i="8"/>
  <c r="F542" i="8"/>
  <c r="F504" i="8"/>
  <c r="F493" i="8"/>
  <c r="F475" i="8"/>
  <c r="F473" i="8"/>
  <c r="F471" i="8"/>
  <c r="F469" i="8"/>
  <c r="F600" i="8"/>
  <c r="F596" i="8"/>
  <c r="F547" i="8"/>
  <c r="F539" i="8"/>
  <c r="F529" i="8"/>
  <c r="F522" i="8"/>
  <c r="F506" i="8"/>
  <c r="F495" i="8"/>
  <c r="F486" i="8"/>
  <c r="F467" i="8"/>
  <c r="F460" i="8"/>
  <c r="F448" i="8"/>
  <c r="F436" i="8"/>
  <c r="F424" i="8"/>
  <c r="F412" i="8"/>
  <c r="F400" i="8"/>
  <c r="F388" i="8"/>
  <c r="F376" i="8"/>
  <c r="F364" i="8"/>
  <c r="F352" i="8"/>
  <c r="F340" i="8"/>
  <c r="F328" i="8"/>
  <c r="F316" i="8"/>
  <c r="F747" i="8"/>
  <c r="F669" i="8"/>
  <c r="F584" i="8"/>
  <c r="F559" i="8"/>
  <c r="F553" i="8"/>
  <c r="F534" i="8"/>
  <c r="F524" i="8"/>
  <c r="F515" i="8"/>
  <c r="F810" i="8"/>
  <c r="F667" i="8"/>
  <c r="F655" i="8"/>
  <c r="F571" i="8"/>
  <c r="F565" i="8"/>
  <c r="F680" i="8"/>
  <c r="F653" i="8"/>
  <c r="F555" i="8"/>
  <c r="F538" i="8"/>
  <c r="F528" i="8"/>
  <c r="F523" i="8"/>
  <c r="F512" i="8"/>
  <c r="F485" i="8"/>
  <c r="F468" i="8"/>
  <c r="F461" i="8"/>
  <c r="F449" i="8"/>
  <c r="F437" i="8"/>
  <c r="F425" i="8"/>
  <c r="F413" i="8"/>
  <c r="F401" i="8"/>
  <c r="F389" i="8"/>
  <c r="F377" i="8"/>
  <c r="F365" i="8"/>
  <c r="F353" i="8"/>
  <c r="F341" i="8"/>
  <c r="F329" i="8"/>
  <c r="F317" i="8"/>
  <c r="F611" i="8"/>
  <c r="F594" i="8"/>
  <c r="F510" i="8"/>
  <c r="F481" i="8"/>
  <c r="F476" i="8"/>
  <c r="F427" i="8"/>
  <c r="F414" i="8"/>
  <c r="F391" i="8"/>
  <c r="F378" i="8"/>
  <c r="F371" i="8"/>
  <c r="F355" i="8"/>
  <c r="F339" i="8"/>
  <c r="F323" i="8"/>
  <c r="F307" i="8"/>
  <c r="F305" i="8"/>
  <c r="F290" i="8"/>
  <c r="F276" i="8"/>
  <c r="F264" i="8"/>
  <c r="F252" i="8"/>
  <c r="F240" i="8"/>
  <c r="F228" i="8"/>
  <c r="F216" i="8"/>
  <c r="F204" i="8"/>
  <c r="F192" i="8"/>
  <c r="F180" i="8"/>
  <c r="F629" i="8"/>
  <c r="F466" i="8"/>
  <c r="F458" i="8"/>
  <c r="F455" i="8"/>
  <c r="F432" i="8"/>
  <c r="F419" i="8"/>
  <c r="F396" i="8"/>
  <c r="F383" i="8"/>
  <c r="F357" i="8"/>
  <c r="F348" i="8"/>
  <c r="F332" i="8"/>
  <c r="F309" i="8"/>
  <c r="F303" i="8"/>
  <c r="F288" i="8"/>
  <c r="F281" i="8"/>
  <c r="F269" i="8"/>
  <c r="F257" i="8"/>
  <c r="F245" i="8"/>
  <c r="F590" i="8"/>
  <c r="F470" i="8"/>
  <c r="F465" i="8"/>
  <c r="F446" i="8"/>
  <c r="F443" i="8"/>
  <c r="F429" i="8"/>
  <c r="F406" i="8"/>
  <c r="F393" i="8"/>
  <c r="F366" i="8"/>
  <c r="F350" i="8"/>
  <c r="F334" i="8"/>
  <c r="F318" i="8"/>
  <c r="F299" i="8"/>
  <c r="F286" i="8"/>
  <c r="F274" i="8"/>
  <c r="F627" i="8"/>
  <c r="F576" i="8"/>
  <c r="F536" i="8"/>
  <c r="F490" i="8"/>
  <c r="F434" i="8"/>
  <c r="F411" i="8"/>
  <c r="F398" i="8"/>
  <c r="F375" i="8"/>
  <c r="F359" i="8"/>
  <c r="F343" i="8"/>
  <c r="F327" i="8"/>
  <c r="F311" i="8"/>
  <c r="F297" i="8"/>
  <c r="F279" i="8"/>
  <c r="F675" i="8"/>
  <c r="F624" i="8"/>
  <c r="F574" i="8"/>
  <c r="F521" i="8"/>
  <c r="F479" i="8"/>
  <c r="F426" i="8"/>
  <c r="F742" i="8"/>
  <c r="F672" i="8"/>
  <c r="F622" i="8"/>
  <c r="F602" i="8"/>
  <c r="F586" i="8"/>
  <c r="F454" i="8"/>
  <c r="F451" i="8"/>
  <c r="F418" i="8"/>
  <c r="F405" i="8"/>
  <c r="F382" i="8"/>
  <c r="F363" i="8"/>
  <c r="F347" i="8"/>
  <c r="F331" i="8"/>
  <c r="F315" i="8"/>
  <c r="F735" i="8"/>
  <c r="F541" i="8"/>
  <c r="F526" i="8"/>
  <c r="F519" i="8"/>
  <c r="F499" i="8"/>
  <c r="F494" i="8"/>
  <c r="F488" i="8"/>
  <c r="F478" i="8"/>
  <c r="F442" i="8"/>
  <c r="F439" i="8"/>
  <c r="F423" i="8"/>
  <c r="F410" i="8"/>
  <c r="F387" i="8"/>
  <c r="F372" i="8"/>
  <c r="F689" i="8"/>
  <c r="F636" i="8"/>
  <c r="F613" i="8"/>
  <c r="F531" i="8"/>
  <c r="F517" i="8"/>
  <c r="F456" i="8"/>
  <c r="F441" i="8"/>
  <c r="F438" i="8"/>
  <c r="F430" i="8"/>
  <c r="F417" i="8"/>
  <c r="F394" i="8"/>
  <c r="F381" i="8"/>
  <c r="F369" i="8"/>
  <c r="F360" i="8"/>
  <c r="F543" i="8"/>
  <c r="F431" i="8"/>
  <c r="F403" i="8"/>
  <c r="F362" i="8"/>
  <c r="F345" i="8"/>
  <c r="F330" i="8"/>
  <c r="F287" i="8"/>
  <c r="F270" i="8"/>
  <c r="F255" i="8"/>
  <c r="F253" i="8"/>
  <c r="F251" i="8"/>
  <c r="F249" i="8"/>
  <c r="F247" i="8"/>
  <c r="F229" i="8"/>
  <c r="F214" i="8"/>
  <c r="F201" i="8"/>
  <c r="F186" i="8"/>
  <c r="F170" i="8"/>
  <c r="F158" i="8"/>
  <c r="F146" i="8"/>
  <c r="F134" i="8"/>
  <c r="F122" i="8"/>
  <c r="F110" i="8"/>
  <c r="F98" i="8"/>
  <c r="F86" i="8"/>
  <c r="F74" i="8"/>
  <c r="F62" i="8"/>
  <c r="F483" i="8"/>
  <c r="F415" i="8"/>
  <c r="F390" i="8"/>
  <c r="F367" i="8"/>
  <c r="F333" i="8"/>
  <c r="F314" i="8"/>
  <c r="F310" i="8"/>
  <c r="F295" i="8"/>
  <c r="F284" i="8"/>
  <c r="F272" i="8"/>
  <c r="F227" i="8"/>
  <c r="F212" i="8"/>
  <c r="F199" i="8"/>
  <c r="F197" i="8"/>
  <c r="F184" i="8"/>
  <c r="F175" i="8"/>
  <c r="F163" i="8"/>
  <c r="F151" i="8"/>
  <c r="F139" i="8"/>
  <c r="F127" i="8"/>
  <c r="F115" i="8"/>
  <c r="F103" i="8"/>
  <c r="F617" i="8"/>
  <c r="F570" i="8"/>
  <c r="F402" i="8"/>
  <c r="F384" i="8"/>
  <c r="F306" i="8"/>
  <c r="F298" i="8"/>
  <c r="F265" i="8"/>
  <c r="F263" i="8"/>
  <c r="F261" i="8"/>
  <c r="F259" i="8"/>
  <c r="F225" i="8"/>
  <c r="F210" i="8"/>
  <c r="F195" i="8"/>
  <c r="F182" i="8"/>
  <c r="F168" i="8"/>
  <c r="F156" i="8"/>
  <c r="F497" i="8"/>
  <c r="F422" i="8"/>
  <c r="F408" i="8"/>
  <c r="F356" i="8"/>
  <c r="F321" i="8"/>
  <c r="F267" i="8"/>
  <c r="F238" i="8"/>
  <c r="F236" i="8"/>
  <c r="F223" i="8"/>
  <c r="F221" i="8"/>
  <c r="F208" i="8"/>
  <c r="F193" i="8"/>
  <c r="F173" i="8"/>
  <c r="F161" i="8"/>
  <c r="F674" i="8"/>
  <c r="F535" i="8"/>
  <c r="F514" i="8"/>
  <c r="F395" i="8"/>
  <c r="F336" i="8"/>
  <c r="F292" i="8"/>
  <c r="F234" i="8"/>
  <c r="F219" i="8"/>
  <c r="F206" i="8"/>
  <c r="F191" i="8"/>
  <c r="F178" i="8"/>
  <c r="F533" i="8"/>
  <c r="F407" i="8"/>
  <c r="F344" i="8"/>
  <c r="F324" i="8"/>
  <c r="F320" i="8"/>
  <c r="F300" i="8"/>
  <c r="F250" i="8"/>
  <c r="F248" i="8"/>
  <c r="F246" i="8"/>
  <c r="F244" i="8"/>
  <c r="F242" i="8"/>
  <c r="F232" i="8"/>
  <c r="F217" i="8"/>
  <c r="F202" i="8"/>
  <c r="F189" i="8"/>
  <c r="F598" i="8"/>
  <c r="F463" i="8"/>
  <c r="F453" i="8"/>
  <c r="F420" i="8"/>
  <c r="F370" i="8"/>
  <c r="F230" i="8"/>
  <c r="F215" i="8"/>
  <c r="F200" i="8"/>
  <c r="F187" i="8"/>
  <c r="F185" i="8"/>
  <c r="F176" i="8"/>
  <c r="F492" i="8"/>
  <c r="F444" i="8"/>
  <c r="F351" i="8"/>
  <c r="F312" i="8"/>
  <c r="F294" i="8"/>
  <c r="F291" i="8"/>
  <c r="F278" i="8"/>
  <c r="F262" i="8"/>
  <c r="F260" i="8"/>
  <c r="F258" i="8"/>
  <c r="F256" i="8"/>
  <c r="F254" i="8"/>
  <c r="F226" i="8"/>
  <c r="F647" i="8"/>
  <c r="F474" i="8"/>
  <c r="F335" i="8"/>
  <c r="F308" i="8"/>
  <c r="F302" i="8"/>
  <c r="F283" i="8"/>
  <c r="F271" i="8"/>
  <c r="F224" i="8"/>
  <c r="F450" i="8"/>
  <c r="F386" i="8"/>
  <c r="F368" i="8"/>
  <c r="F358" i="8"/>
  <c r="F342" i="8"/>
  <c r="F338" i="8"/>
  <c r="F293" i="8"/>
  <c r="F285" i="8"/>
  <c r="F275" i="8"/>
  <c r="F266" i="8"/>
  <c r="F243" i="8"/>
  <c r="F241" i="8"/>
  <c r="F239" i="8"/>
  <c r="F237" i="8"/>
  <c r="F235" i="8"/>
  <c r="F233" i="8"/>
  <c r="F220" i="8"/>
  <c r="F124" i="8"/>
  <c r="F126" i="8"/>
  <c r="F128" i="8"/>
  <c r="F130" i="8"/>
  <c r="F132" i="8"/>
  <c r="C145" i="8"/>
  <c r="C147" i="8"/>
  <c r="C149" i="8"/>
  <c r="C154" i="8"/>
  <c r="D159" i="8"/>
  <c r="G159" i="8" s="1"/>
  <c r="C162" i="8"/>
  <c r="D167" i="8"/>
  <c r="G167" i="8" s="1"/>
  <c r="F169" i="8"/>
  <c r="D176" i="8"/>
  <c r="G176" i="8" s="1"/>
  <c r="D187" i="8"/>
  <c r="G187" i="8" s="1"/>
  <c r="F196" i="8"/>
  <c r="C215" i="8"/>
  <c r="C224" i="8"/>
  <c r="D235" i="8"/>
  <c r="G235" i="8" s="1"/>
  <c r="D273" i="8"/>
  <c r="G273" i="8" s="1"/>
  <c r="F304" i="8"/>
  <c r="F326" i="8"/>
  <c r="F379" i="8"/>
  <c r="D471" i="8"/>
  <c r="G471" i="8" s="1"/>
  <c r="F634" i="8"/>
  <c r="G132" i="8"/>
  <c r="F65" i="8"/>
  <c r="G120" i="8"/>
  <c r="C51" i="8"/>
  <c r="F54" i="8"/>
  <c r="D58" i="8"/>
  <c r="G58" i="8" s="1"/>
  <c r="C60" i="8"/>
  <c r="F67" i="8"/>
  <c r="F69" i="8"/>
  <c r="D73" i="8"/>
  <c r="G73" i="8" s="1"/>
  <c r="C75" i="8"/>
  <c r="F82" i="8"/>
  <c r="D86" i="8"/>
  <c r="G86" i="8" s="1"/>
  <c r="C88" i="8"/>
  <c r="C90" i="8"/>
  <c r="C102" i="8"/>
  <c r="C104" i="8"/>
  <c r="C106" i="8"/>
  <c r="C108" i="8"/>
  <c r="C110" i="8"/>
  <c r="D143" i="8"/>
  <c r="G143" i="8" s="1"/>
  <c r="D145" i="8"/>
  <c r="G145" i="8" s="1"/>
  <c r="D147" i="8"/>
  <c r="G147" i="8" s="1"/>
  <c r="D149" i="8"/>
  <c r="G149" i="8" s="1"/>
  <c r="D154" i="8"/>
  <c r="G154" i="8" s="1"/>
  <c r="C157" i="8"/>
  <c r="D162" i="8"/>
  <c r="G162" i="8" s="1"/>
  <c r="F164" i="8"/>
  <c r="F183" i="8"/>
  <c r="F188" i="8"/>
  <c r="D260" i="8"/>
  <c r="G260" i="8" s="1"/>
  <c r="F273" i="8"/>
  <c r="C288" i="8"/>
  <c r="C327" i="8"/>
  <c r="C351" i="8"/>
  <c r="D380" i="8"/>
  <c r="G380" i="8" s="1"/>
  <c r="F23" i="8"/>
  <c r="F56" i="8"/>
  <c r="D60" i="8"/>
  <c r="G60" i="8" s="1"/>
  <c r="C62" i="8"/>
  <c r="F71" i="8"/>
  <c r="D75" i="8"/>
  <c r="G75" i="8" s="1"/>
  <c r="C77" i="8"/>
  <c r="F84" i="8"/>
  <c r="D90" i="8"/>
  <c r="G90" i="8" s="1"/>
  <c r="C92" i="8"/>
  <c r="D102" i="8"/>
  <c r="G102" i="8" s="1"/>
  <c r="D104" i="8"/>
  <c r="G104" i="8" s="1"/>
  <c r="D106" i="8"/>
  <c r="G106" i="8" s="1"/>
  <c r="D108" i="8"/>
  <c r="G108" i="8" s="1"/>
  <c r="D110" i="8"/>
  <c r="G110" i="8" s="1"/>
  <c r="F112" i="8"/>
  <c r="F114" i="8"/>
  <c r="F116" i="8"/>
  <c r="F118" i="8"/>
  <c r="F120" i="8"/>
  <c r="C133" i="8"/>
  <c r="C135" i="8"/>
  <c r="C137" i="8"/>
  <c r="C139" i="8"/>
  <c r="C141" i="8"/>
  <c r="C152" i="8"/>
  <c r="D157" i="8"/>
  <c r="G157" i="8" s="1"/>
  <c r="F159" i="8"/>
  <c r="F167" i="8"/>
  <c r="D173" i="8"/>
  <c r="G173" i="8" s="1"/>
  <c r="C180" i="8"/>
  <c r="C211" i="8"/>
  <c r="D425" i="8"/>
  <c r="G425" i="8" s="1"/>
  <c r="F487" i="8"/>
  <c r="F720" i="8"/>
  <c r="F47" i="8"/>
  <c r="C53" i="8"/>
  <c r="F58" i="8"/>
  <c r="D62" i="8"/>
  <c r="G62" i="8" s="1"/>
  <c r="C64" i="8"/>
  <c r="C66" i="8"/>
  <c r="F73" i="8"/>
  <c r="D77" i="8"/>
  <c r="G77" i="8" s="1"/>
  <c r="C79" i="8"/>
  <c r="F88" i="8"/>
  <c r="D92" i="8"/>
  <c r="G92" i="8" s="1"/>
  <c r="C94" i="8"/>
  <c r="C96" i="8"/>
  <c r="C98" i="8"/>
  <c r="D131" i="8"/>
  <c r="G131" i="8" s="1"/>
  <c r="D133" i="8"/>
  <c r="G133" i="8" s="1"/>
  <c r="D135" i="8"/>
  <c r="G135" i="8" s="1"/>
  <c r="D137" i="8"/>
  <c r="G137" i="8" s="1"/>
  <c r="D139" i="8"/>
  <c r="G139" i="8" s="1"/>
  <c r="F141" i="8"/>
  <c r="F143" i="8"/>
  <c r="F145" i="8"/>
  <c r="F147" i="8"/>
  <c r="F149" i="8"/>
  <c r="D152" i="8"/>
  <c r="G152" i="8" s="1"/>
  <c r="F154" i="8"/>
  <c r="F162" i="8"/>
  <c r="C174" i="8"/>
  <c r="F177" i="8"/>
  <c r="C181" i="8"/>
  <c r="C198" i="8"/>
  <c r="C202" i="8"/>
  <c r="D207" i="8"/>
  <c r="G207" i="8" s="1"/>
  <c r="D211" i="8"/>
  <c r="G211" i="8" s="1"/>
  <c r="D226" i="8"/>
  <c r="G226" i="8" s="1"/>
  <c r="D262" i="8"/>
  <c r="G262" i="8" s="1"/>
  <c r="C291" i="8"/>
  <c r="D308" i="8"/>
  <c r="G308" i="8" s="1"/>
  <c r="C331" i="8"/>
  <c r="F354" i="8"/>
  <c r="D5" i="4"/>
  <c r="C1042" i="8"/>
  <c r="C1030" i="8"/>
  <c r="C1018" i="8"/>
  <c r="C1006" i="8"/>
  <c r="C994" i="8"/>
  <c r="C982" i="8"/>
  <c r="C970" i="8"/>
  <c r="C958" i="8"/>
  <c r="C946" i="8"/>
  <c r="C934" i="8"/>
  <c r="C1041" i="8"/>
  <c r="C1026" i="8"/>
  <c r="C1013" i="8"/>
  <c r="C1011" i="8"/>
  <c r="C998" i="8"/>
  <c r="C983" i="8"/>
  <c r="C968" i="8"/>
  <c r="C955" i="8"/>
  <c r="C940" i="8"/>
  <c r="C925" i="8"/>
  <c r="C918" i="8"/>
  <c r="C1039" i="8"/>
  <c r="C1024" i="8"/>
  <c r="C1009" i="8"/>
  <c r="C996" i="8"/>
  <c r="C981" i="8"/>
  <c r="C966" i="8"/>
  <c r="C953" i="8"/>
  <c r="C951" i="8"/>
  <c r="C938" i="8"/>
  <c r="C923" i="8"/>
  <c r="C1037" i="8"/>
  <c r="C1035" i="8"/>
  <c r="C1022" i="8"/>
  <c r="C1007" i="8"/>
  <c r="C992" i="8"/>
  <c r="C979" i="8"/>
  <c r="C964" i="8"/>
  <c r="C949" i="8"/>
  <c r="C936" i="8"/>
  <c r="C916" i="8"/>
  <c r="C1033" i="8"/>
  <c r="C1020" i="8"/>
  <c r="C1005" i="8"/>
  <c r="C990" i="8"/>
  <c r="C977" i="8"/>
  <c r="C975" i="8"/>
  <c r="C962" i="8"/>
  <c r="C947" i="8"/>
  <c r="C932" i="8"/>
  <c r="C921" i="8"/>
  <c r="C909" i="8"/>
  <c r="C1031" i="8"/>
  <c r="C1016" i="8"/>
  <c r="C1003" i="8"/>
  <c r="C988" i="8"/>
  <c r="C973" i="8"/>
  <c r="C960" i="8"/>
  <c r="C945" i="8"/>
  <c r="C930" i="8"/>
  <c r="C1044" i="8"/>
  <c r="C1029" i="8"/>
  <c r="C1014" i="8"/>
  <c r="C1001" i="8"/>
  <c r="C999" i="8"/>
  <c r="C986" i="8"/>
  <c r="C971" i="8"/>
  <c r="C956" i="8"/>
  <c r="C943" i="8"/>
  <c r="C928" i="8"/>
  <c r="C919" i="8"/>
  <c r="C1040" i="8"/>
  <c r="C1027" i="8"/>
  <c r="C1012" i="8"/>
  <c r="C997" i="8"/>
  <c r="C984" i="8"/>
  <c r="C969" i="8"/>
  <c r="C1036" i="8"/>
  <c r="C1021" i="8"/>
  <c r="C1008" i="8"/>
  <c r="C993" i="8"/>
  <c r="C978" i="8"/>
  <c r="C965" i="8"/>
  <c r="C963" i="8"/>
  <c r="C1045" i="8"/>
  <c r="C1032" i="8"/>
  <c r="C1017" i="8"/>
  <c r="C987" i="8"/>
  <c r="C939" i="8"/>
  <c r="C903" i="8"/>
  <c r="C891" i="8"/>
  <c r="C879" i="8"/>
  <c r="C867" i="8"/>
  <c r="C959" i="8"/>
  <c r="C954" i="8"/>
  <c r="C924" i="8"/>
  <c r="C913" i="8"/>
  <c r="C896" i="8"/>
  <c r="C884" i="8"/>
  <c r="C872" i="8"/>
  <c r="C860" i="8"/>
  <c r="C848" i="8"/>
  <c r="C836" i="8"/>
  <c r="C824" i="8"/>
  <c r="C1038" i="8"/>
  <c r="C1023" i="8"/>
  <c r="C980" i="8"/>
  <c r="C950" i="8"/>
  <c r="C935" i="8"/>
  <c r="C915" i="8"/>
  <c r="C901" i="8"/>
  <c r="C889" i="8"/>
  <c r="C877" i="8"/>
  <c r="C865" i="8"/>
  <c r="C853" i="8"/>
  <c r="C991" i="8"/>
  <c r="C917" i="8"/>
  <c r="C894" i="8"/>
  <c r="C882" i="8"/>
  <c r="C870" i="8"/>
  <c r="C858" i="8"/>
  <c r="C1015" i="8"/>
  <c r="C1002" i="8"/>
  <c r="C974" i="8"/>
  <c r="C985" i="8"/>
  <c r="C942" i="8"/>
  <c r="C927" i="8"/>
  <c r="C912" i="8"/>
  <c r="C904" i="8"/>
  <c r="C892" i="8"/>
  <c r="C880" i="8"/>
  <c r="C995" i="8"/>
  <c r="C967" i="8"/>
  <c r="C941" i="8"/>
  <c r="C926" i="8"/>
  <c r="C914" i="8"/>
  <c r="C897" i="8"/>
  <c r="C1043" i="8"/>
  <c r="C1028" i="8"/>
  <c r="C957" i="8"/>
  <c r="C895" i="8"/>
  <c r="C873" i="8"/>
  <c r="C845" i="8"/>
  <c r="C830" i="8"/>
  <c r="C810" i="8"/>
  <c r="C798" i="8"/>
  <c r="C786" i="8"/>
  <c r="C774" i="8"/>
  <c r="C762" i="8"/>
  <c r="C948" i="8"/>
  <c r="C933" i="8"/>
  <c r="C888" i="8"/>
  <c r="C876" i="8"/>
  <c r="C843" i="8"/>
  <c r="C841" i="8"/>
  <c r="C828" i="8"/>
  <c r="C905" i="8"/>
  <c r="C855" i="8"/>
  <c r="C1034" i="8"/>
  <c r="C898" i="8"/>
  <c r="C837" i="8"/>
  <c r="C931" i="8"/>
  <c r="C908" i="8"/>
  <c r="C1010" i="8"/>
  <c r="C952" i="8"/>
  <c r="C937" i="8"/>
  <c r="C890" i="8"/>
  <c r="C881" i="8"/>
  <c r="C862" i="8"/>
  <c r="C922" i="8"/>
  <c r="C1019" i="8"/>
  <c r="C976" i="8"/>
  <c r="C866" i="8"/>
  <c r="C838" i="8"/>
  <c r="C833" i="8"/>
  <c r="C804" i="8"/>
  <c r="C789" i="8"/>
  <c r="C776" i="8"/>
  <c r="C761" i="8"/>
  <c r="C754" i="8"/>
  <c r="C742" i="8"/>
  <c r="C730" i="8"/>
  <c r="C718" i="8"/>
  <c r="C706" i="8"/>
  <c r="C694" i="8"/>
  <c r="C682" i="8"/>
  <c r="C670" i="8"/>
  <c r="C658" i="8"/>
  <c r="C646" i="8"/>
  <c r="C634" i="8"/>
  <c r="C885" i="8"/>
  <c r="C861" i="8"/>
  <c r="C857" i="8"/>
  <c r="C835" i="8"/>
  <c r="C826" i="8"/>
  <c r="C815" i="8"/>
  <c r="C802" i="8"/>
  <c r="C787" i="8"/>
  <c r="C772" i="8"/>
  <c r="C759" i="8"/>
  <c r="C747" i="8"/>
  <c r="C735" i="8"/>
  <c r="C723" i="8"/>
  <c r="C711" i="8"/>
  <c r="C699" i="8"/>
  <c r="C687" i="8"/>
  <c r="C675" i="8"/>
  <c r="C663" i="8"/>
  <c r="C651" i="8"/>
  <c r="C639" i="8"/>
  <c r="C929" i="8"/>
  <c r="C850" i="8"/>
  <c r="C840" i="8"/>
  <c r="C817" i="8"/>
  <c r="C813" i="8"/>
  <c r="C800" i="8"/>
  <c r="C785" i="8"/>
  <c r="C770" i="8"/>
  <c r="C752" i="8"/>
  <c r="C740" i="8"/>
  <c r="C728" i="8"/>
  <c r="C716" i="8"/>
  <c r="C704" i="8"/>
  <c r="C692" i="8"/>
  <c r="C1004" i="8"/>
  <c r="C972" i="8"/>
  <c r="C944" i="8"/>
  <c r="C811" i="8"/>
  <c r="C796" i="8"/>
  <c r="C783" i="8"/>
  <c r="C768" i="8"/>
  <c r="C757" i="8"/>
  <c r="C745" i="8"/>
  <c r="C733" i="8"/>
  <c r="C721" i="8"/>
  <c r="C961" i="8"/>
  <c r="C878" i="8"/>
  <c r="C874" i="8"/>
  <c r="C869" i="8"/>
  <c r="C856" i="8"/>
  <c r="C842" i="8"/>
  <c r="C819" i="8"/>
  <c r="C809" i="8"/>
  <c r="C794" i="8"/>
  <c r="C781" i="8"/>
  <c r="C779" i="8"/>
  <c r="C766" i="8"/>
  <c r="C750" i="8"/>
  <c r="C738" i="8"/>
  <c r="C726" i="8"/>
  <c r="C1000" i="8"/>
  <c r="C911" i="8"/>
  <c r="C902" i="8"/>
  <c r="C883" i="8"/>
  <c r="C864" i="8"/>
  <c r="C847" i="8"/>
  <c r="C821" i="8"/>
  <c r="C807" i="8"/>
  <c r="C792" i="8"/>
  <c r="C777" i="8"/>
  <c r="C764" i="8"/>
  <c r="C755" i="8"/>
  <c r="C989" i="8"/>
  <c r="C910" i="8"/>
  <c r="C852" i="8"/>
  <c r="C844" i="8"/>
  <c r="C900" i="8"/>
  <c r="C887" i="8"/>
  <c r="C868" i="8"/>
  <c r="C859" i="8"/>
  <c r="C849" i="8"/>
  <c r="C834" i="8"/>
  <c r="C825" i="8"/>
  <c r="C920" i="8"/>
  <c r="C907" i="8"/>
  <c r="C893" i="8"/>
  <c r="C863" i="8"/>
  <c r="C846" i="8"/>
  <c r="C827" i="8"/>
  <c r="C818" i="8"/>
  <c r="C814" i="8"/>
  <c r="C799" i="8"/>
  <c r="C784" i="8"/>
  <c r="C1025" i="8"/>
  <c r="C899" i="8"/>
  <c r="C795" i="8"/>
  <c r="C790" i="8"/>
  <c r="C778" i="8"/>
  <c r="C763" i="8"/>
  <c r="C749" i="8"/>
  <c r="C736" i="8"/>
  <c r="C695" i="8"/>
  <c r="C686" i="8"/>
  <c r="C673" i="8"/>
  <c r="C671" i="8"/>
  <c r="C669" i="8"/>
  <c r="C667" i="8"/>
  <c r="C665" i="8"/>
  <c r="C627" i="8"/>
  <c r="C615" i="8"/>
  <c r="C875" i="8"/>
  <c r="C851" i="8"/>
  <c r="C831" i="8"/>
  <c r="C808" i="8"/>
  <c r="C803" i="8"/>
  <c r="C748" i="8"/>
  <c r="C739" i="8"/>
  <c r="C724" i="8"/>
  <c r="C823" i="8"/>
  <c r="C812" i="8"/>
  <c r="C773" i="8"/>
  <c r="C727" i="8"/>
  <c r="C690" i="8"/>
  <c r="C681" i="8"/>
  <c r="C679" i="8"/>
  <c r="C677" i="8"/>
  <c r="C625" i="8"/>
  <c r="C613" i="8"/>
  <c r="C601" i="8"/>
  <c r="C589" i="8"/>
  <c r="C577" i="8"/>
  <c r="C565" i="8"/>
  <c r="C553" i="8"/>
  <c r="C541" i="8"/>
  <c r="C529" i="8"/>
  <c r="C517" i="8"/>
  <c r="C505" i="8"/>
  <c r="C493" i="8"/>
  <c r="C481" i="8"/>
  <c r="C469" i="8"/>
  <c r="C906" i="8"/>
  <c r="C871" i="8"/>
  <c r="C829" i="8"/>
  <c r="C816" i="8"/>
  <c r="C758" i="8"/>
  <c r="C713" i="8"/>
  <c r="C683" i="8"/>
  <c r="C656" i="8"/>
  <c r="C654" i="8"/>
  <c r="C652" i="8"/>
  <c r="C650" i="8"/>
  <c r="C648" i="8"/>
  <c r="C630" i="8"/>
  <c r="C618" i="8"/>
  <c r="C606" i="8"/>
  <c r="C594" i="8"/>
  <c r="C582" i="8"/>
  <c r="C570" i="8"/>
  <c r="C558" i="8"/>
  <c r="C546" i="8"/>
  <c r="C534" i="8"/>
  <c r="C522" i="8"/>
  <c r="C510" i="8"/>
  <c r="C498" i="8"/>
  <c r="C486" i="8"/>
  <c r="C474" i="8"/>
  <c r="C822" i="8"/>
  <c r="C769" i="8"/>
  <c r="C780" i="8"/>
  <c r="C765" i="8"/>
  <c r="C805" i="8"/>
  <c r="C753" i="8"/>
  <c r="C731" i="8"/>
  <c r="C714" i="8"/>
  <c r="C720" i="8"/>
  <c r="C715" i="8"/>
  <c r="C666" i="8"/>
  <c r="C647" i="8"/>
  <c r="C631" i="8"/>
  <c r="C622" i="8"/>
  <c r="C592" i="8"/>
  <c r="C775" i="8"/>
  <c r="C767" i="8"/>
  <c r="C729" i="8"/>
  <c r="C725" i="8"/>
  <c r="C719" i="8"/>
  <c r="C707" i="8"/>
  <c r="C701" i="8"/>
  <c r="C698" i="8"/>
  <c r="C689" i="8"/>
  <c r="C644" i="8"/>
  <c r="C636" i="8"/>
  <c r="C624" i="8"/>
  <c r="C806" i="8"/>
  <c r="C744" i="8"/>
  <c r="C734" i="8"/>
  <c r="C685" i="8"/>
  <c r="C674" i="8"/>
  <c r="C655" i="8"/>
  <c r="C633" i="8"/>
  <c r="C626" i="8"/>
  <c r="C617" i="8"/>
  <c r="C604" i="8"/>
  <c r="C602" i="8"/>
  <c r="C600" i="8"/>
  <c r="C598" i="8"/>
  <c r="C596" i="8"/>
  <c r="C532" i="8"/>
  <c r="C530" i="8"/>
  <c r="C528" i="8"/>
  <c r="C526" i="8"/>
  <c r="C524" i="8"/>
  <c r="C832" i="8"/>
  <c r="C710" i="8"/>
  <c r="C668" i="8"/>
  <c r="C660" i="8"/>
  <c r="C649" i="8"/>
  <c r="C641" i="8"/>
  <c r="C628" i="8"/>
  <c r="C619" i="8"/>
  <c r="C575" i="8"/>
  <c r="C573" i="8"/>
  <c r="C571" i="8"/>
  <c r="C569" i="8"/>
  <c r="C567" i="8"/>
  <c r="C793" i="8"/>
  <c r="C743" i="8"/>
  <c r="C697" i="8"/>
  <c r="C688" i="8"/>
  <c r="C638" i="8"/>
  <c r="C635" i="8"/>
  <c r="C621" i="8"/>
  <c r="C612" i="8"/>
  <c r="C610" i="8"/>
  <c r="C608" i="8"/>
  <c r="C544" i="8"/>
  <c r="C542" i="8"/>
  <c r="C540" i="8"/>
  <c r="C782" i="8"/>
  <c r="C756" i="8"/>
  <c r="C703" i="8"/>
  <c r="C700" i="8"/>
  <c r="C691" i="8"/>
  <c r="C676" i="8"/>
  <c r="C657" i="8"/>
  <c r="C623" i="8"/>
  <c r="C614" i="8"/>
  <c r="C587" i="8"/>
  <c r="C585" i="8"/>
  <c r="C583" i="8"/>
  <c r="C581" i="8"/>
  <c r="C579" i="8"/>
  <c r="C854" i="8"/>
  <c r="C709" i="8"/>
  <c r="C662" i="8"/>
  <c r="C643" i="8"/>
  <c r="C616" i="8"/>
  <c r="C801" i="8"/>
  <c r="C741" i="8"/>
  <c r="C717" i="8"/>
  <c r="C659" i="8"/>
  <c r="C611" i="8"/>
  <c r="C590" i="8"/>
  <c r="C564" i="8"/>
  <c r="C533" i="8"/>
  <c r="C521" i="8"/>
  <c r="C494" i="8"/>
  <c r="C483" i="8"/>
  <c r="C472" i="8"/>
  <c r="C470" i="8"/>
  <c r="C456" i="8"/>
  <c r="C444" i="8"/>
  <c r="C839" i="8"/>
  <c r="C708" i="8"/>
  <c r="C693" i="8"/>
  <c r="C678" i="8"/>
  <c r="C653" i="8"/>
  <c r="C632" i="8"/>
  <c r="C597" i="8"/>
  <c r="C593" i="8"/>
  <c r="C561" i="8"/>
  <c r="C555" i="8"/>
  <c r="C523" i="8"/>
  <c r="C512" i="8"/>
  <c r="C496" i="8"/>
  <c r="C485" i="8"/>
  <c r="C468" i="8"/>
  <c r="C461" i="8"/>
  <c r="C449" i="8"/>
  <c r="C437" i="8"/>
  <c r="C425" i="8"/>
  <c r="C413" i="8"/>
  <c r="C401" i="8"/>
  <c r="C389" i="8"/>
  <c r="C377" i="8"/>
  <c r="C672" i="8"/>
  <c r="C645" i="8"/>
  <c r="C586" i="8"/>
  <c r="C576" i="8"/>
  <c r="C554" i="8"/>
  <c r="C543" i="8"/>
  <c r="C535" i="8"/>
  <c r="C525" i="8"/>
  <c r="C514" i="8"/>
  <c r="C487" i="8"/>
  <c r="C478" i="8"/>
  <c r="C476" i="8"/>
  <c r="C466" i="8"/>
  <c r="C454" i="8"/>
  <c r="C442" i="8"/>
  <c r="C430" i="8"/>
  <c r="C418" i="8"/>
  <c r="C406" i="8"/>
  <c r="C394" i="8"/>
  <c r="C382" i="8"/>
  <c r="C370" i="8"/>
  <c r="C358" i="8"/>
  <c r="C346" i="8"/>
  <c r="C334" i="8"/>
  <c r="C322" i="8"/>
  <c r="C310" i="8"/>
  <c r="C298" i="8"/>
  <c r="C771" i="8"/>
  <c r="C664" i="8"/>
  <c r="C637" i="8"/>
  <c r="C605" i="8"/>
  <c r="C551" i="8"/>
  <c r="C548" i="8"/>
  <c r="C516" i="8"/>
  <c r="C507" i="8"/>
  <c r="C489" i="8"/>
  <c r="C480" i="8"/>
  <c r="C797" i="8"/>
  <c r="C684" i="8"/>
  <c r="C566" i="8"/>
  <c r="C560" i="8"/>
  <c r="C537" i="8"/>
  <c r="C527" i="8"/>
  <c r="C518" i="8"/>
  <c r="C509" i="8"/>
  <c r="C491" i="8"/>
  <c r="C482" i="8"/>
  <c r="C464" i="8"/>
  <c r="C751" i="8"/>
  <c r="C737" i="8"/>
  <c r="C705" i="8"/>
  <c r="C620" i="8"/>
  <c r="C609" i="8"/>
  <c r="C563" i="8"/>
  <c r="C557" i="8"/>
  <c r="C545" i="8"/>
  <c r="C520" i="8"/>
  <c r="C511" i="8"/>
  <c r="C500" i="8"/>
  <c r="C484" i="8"/>
  <c r="C457" i="8"/>
  <c r="C445" i="8"/>
  <c r="C433" i="8"/>
  <c r="C421" i="8"/>
  <c r="C409" i="8"/>
  <c r="C397" i="8"/>
  <c r="C385" i="8"/>
  <c r="C373" i="8"/>
  <c r="C361" i="8"/>
  <c r="C349" i="8"/>
  <c r="C337" i="8"/>
  <c r="C325" i="8"/>
  <c r="C313" i="8"/>
  <c r="C820" i="8"/>
  <c r="C791" i="8"/>
  <c r="C578" i="8"/>
  <c r="C572" i="8"/>
  <c r="C556" i="8"/>
  <c r="C550" i="8"/>
  <c r="C539" i="8"/>
  <c r="C513" i="8"/>
  <c r="C502" i="8"/>
  <c r="C886" i="8"/>
  <c r="C696" i="8"/>
  <c r="C642" i="8"/>
  <c r="C568" i="8"/>
  <c r="C562" i="8"/>
  <c r="C760" i="8"/>
  <c r="C702" i="8"/>
  <c r="C661" i="8"/>
  <c r="C640" i="8"/>
  <c r="C629" i="8"/>
  <c r="C607" i="8"/>
  <c r="C580" i="8"/>
  <c r="C574" i="8"/>
  <c r="C552" i="8"/>
  <c r="C531" i="8"/>
  <c r="C501" i="8"/>
  <c r="C490" i="8"/>
  <c r="C458" i="8"/>
  <c r="C446" i="8"/>
  <c r="C434" i="8"/>
  <c r="C422" i="8"/>
  <c r="C410" i="8"/>
  <c r="C398" i="8"/>
  <c r="C386" i="8"/>
  <c r="C374" i="8"/>
  <c r="C362" i="8"/>
  <c r="C350" i="8"/>
  <c r="C338" i="8"/>
  <c r="C326" i="8"/>
  <c r="C314" i="8"/>
  <c r="C471" i="8"/>
  <c r="C462" i="8"/>
  <c r="C453" i="8"/>
  <c r="C438" i="8"/>
  <c r="C435" i="8"/>
  <c r="C412" i="8"/>
  <c r="C399" i="8"/>
  <c r="C376" i="8"/>
  <c r="C360" i="8"/>
  <c r="C344" i="8"/>
  <c r="C328" i="8"/>
  <c r="C312" i="8"/>
  <c r="C296" i="8"/>
  <c r="C285" i="8"/>
  <c r="C273" i="8"/>
  <c r="C261" i="8"/>
  <c r="C249" i="8"/>
  <c r="C237" i="8"/>
  <c r="C225" i="8"/>
  <c r="C213" i="8"/>
  <c r="C201" i="8"/>
  <c r="C189" i="8"/>
  <c r="C712" i="8"/>
  <c r="C591" i="8"/>
  <c r="C538" i="8"/>
  <c r="C503" i="8"/>
  <c r="C497" i="8"/>
  <c r="C492" i="8"/>
  <c r="C441" i="8"/>
  <c r="C417" i="8"/>
  <c r="C404" i="8"/>
  <c r="C381" i="8"/>
  <c r="C369" i="8"/>
  <c r="C353" i="8"/>
  <c r="C330" i="8"/>
  <c r="C321" i="8"/>
  <c r="C294" i="8"/>
  <c r="C278" i="8"/>
  <c r="C266" i="8"/>
  <c r="C254" i="8"/>
  <c r="C242" i="8"/>
  <c r="C515" i="8"/>
  <c r="C475" i="8"/>
  <c r="C427" i="8"/>
  <c r="C414" i="8"/>
  <c r="C391" i="8"/>
  <c r="C378" i="8"/>
  <c r="C371" i="8"/>
  <c r="C355" i="8"/>
  <c r="C339" i="8"/>
  <c r="C323" i="8"/>
  <c r="C307" i="8"/>
  <c r="C292" i="8"/>
  <c r="C283" i="8"/>
  <c r="C271" i="8"/>
  <c r="C680" i="8"/>
  <c r="C455" i="8"/>
  <c r="C452" i="8"/>
  <c r="C432" i="8"/>
  <c r="C419" i="8"/>
  <c r="C396" i="8"/>
  <c r="C383" i="8"/>
  <c r="C364" i="8"/>
  <c r="C348" i="8"/>
  <c r="C332" i="8"/>
  <c r="C316" i="8"/>
  <c r="C305" i="8"/>
  <c r="C303" i="8"/>
  <c r="C290" i="8"/>
  <c r="C588" i="8"/>
  <c r="C536" i="8"/>
  <c r="C508" i="8"/>
  <c r="C443" i="8"/>
  <c r="C440" i="8"/>
  <c r="C424" i="8"/>
  <c r="C426" i="8"/>
  <c r="C403" i="8"/>
  <c r="C390" i="8"/>
  <c r="C368" i="8"/>
  <c r="C352" i="8"/>
  <c r="C336" i="8"/>
  <c r="C320" i="8"/>
  <c r="C599" i="8"/>
  <c r="C506" i="8"/>
  <c r="C473" i="8"/>
  <c r="C460" i="8"/>
  <c r="C431" i="8"/>
  <c r="C408" i="8"/>
  <c r="C395" i="8"/>
  <c r="C788" i="8"/>
  <c r="C722" i="8"/>
  <c r="C595" i="8"/>
  <c r="C504" i="8"/>
  <c r="C488" i="8"/>
  <c r="C467" i="8"/>
  <c r="C459" i="8"/>
  <c r="C415" i="8"/>
  <c r="C402" i="8"/>
  <c r="C379" i="8"/>
  <c r="C365" i="8"/>
  <c r="C416" i="8"/>
  <c r="C342" i="8"/>
  <c r="C318" i="8"/>
  <c r="C280" i="8"/>
  <c r="C235" i="8"/>
  <c r="C222" i="8"/>
  <c r="C207" i="8"/>
  <c r="C192" i="8"/>
  <c r="C179" i="8"/>
  <c r="C167" i="8"/>
  <c r="C155" i="8"/>
  <c r="C143" i="8"/>
  <c r="C131" i="8"/>
  <c r="C119" i="8"/>
  <c r="C107" i="8"/>
  <c r="C95" i="8"/>
  <c r="C83" i="8"/>
  <c r="C71" i="8"/>
  <c r="C59" i="8"/>
  <c r="C448" i="8"/>
  <c r="C423" i="8"/>
  <c r="C357" i="8"/>
  <c r="C301" i="8"/>
  <c r="C293" i="8"/>
  <c r="C275" i="8"/>
  <c r="C247" i="8"/>
  <c r="C245" i="8"/>
  <c r="C243" i="8"/>
  <c r="C241" i="8"/>
  <c r="C239" i="8"/>
  <c r="C233" i="8"/>
  <c r="C220" i="8"/>
  <c r="C218" i="8"/>
  <c r="C205" i="8"/>
  <c r="C190" i="8"/>
  <c r="C172" i="8"/>
  <c r="C160" i="8"/>
  <c r="C148" i="8"/>
  <c r="C136" i="8"/>
  <c r="C124" i="8"/>
  <c r="C112" i="8"/>
  <c r="C100" i="8"/>
  <c r="C519" i="8"/>
  <c r="C499" i="8"/>
  <c r="C439" i="8"/>
  <c r="C367" i="8"/>
  <c r="C345" i="8"/>
  <c r="C341" i="8"/>
  <c r="C304" i="8"/>
  <c r="C282" i="8"/>
  <c r="C277" i="8"/>
  <c r="C268" i="8"/>
  <c r="C231" i="8"/>
  <c r="C216" i="8"/>
  <c r="C203" i="8"/>
  <c r="C188" i="8"/>
  <c r="C177" i="8"/>
  <c r="C165" i="8"/>
  <c r="C153" i="8"/>
  <c r="C447" i="8"/>
  <c r="C384" i="8"/>
  <c r="C372" i="8"/>
  <c r="C366" i="8"/>
  <c r="C329" i="8"/>
  <c r="C287" i="8"/>
  <c r="C279" i="8"/>
  <c r="C270" i="8"/>
  <c r="C259" i="8"/>
  <c r="C257" i="8"/>
  <c r="C255" i="8"/>
  <c r="C253" i="8"/>
  <c r="C251" i="8"/>
  <c r="C229" i="8"/>
  <c r="C214" i="8"/>
  <c r="C199" i="8"/>
  <c r="C186" i="8"/>
  <c r="C170" i="8"/>
  <c r="C158" i="8"/>
  <c r="C603" i="8"/>
  <c r="C495" i="8"/>
  <c r="C479" i="8"/>
  <c r="C465" i="8"/>
  <c r="C429" i="8"/>
  <c r="C333" i="8"/>
  <c r="C295" i="8"/>
  <c r="C284" i="8"/>
  <c r="C272" i="8"/>
  <c r="C227" i="8"/>
  <c r="C212" i="8"/>
  <c r="C197" i="8"/>
  <c r="C184" i="8"/>
  <c r="C182" i="8"/>
  <c r="C175" i="8"/>
  <c r="C559" i="8"/>
  <c r="C356" i="8"/>
  <c r="C317" i="8"/>
  <c r="C309" i="8"/>
  <c r="C306" i="8"/>
  <c r="C281" i="8"/>
  <c r="C274" i="8"/>
  <c r="C265" i="8"/>
  <c r="C263" i="8"/>
  <c r="C223" i="8"/>
  <c r="C210" i="8"/>
  <c r="C195" i="8"/>
  <c r="C477" i="8"/>
  <c r="C436" i="8"/>
  <c r="C428" i="8"/>
  <c r="C407" i="8"/>
  <c r="C388" i="8"/>
  <c r="C340" i="8"/>
  <c r="C289" i="8"/>
  <c r="C286" i="8"/>
  <c r="C276" i="8"/>
  <c r="C267" i="8"/>
  <c r="C240" i="8"/>
  <c r="C238" i="8"/>
  <c r="C236" i="8"/>
  <c r="C221" i="8"/>
  <c r="C208" i="8"/>
  <c r="C206" i="8"/>
  <c r="C193" i="8"/>
  <c r="C173" i="8"/>
  <c r="C463" i="8"/>
  <c r="C420" i="8"/>
  <c r="C400" i="8"/>
  <c r="C324" i="8"/>
  <c r="C297" i="8"/>
  <c r="C269" i="8"/>
  <c r="C234" i="8"/>
  <c r="C746" i="8"/>
  <c r="C387" i="8"/>
  <c r="C375" i="8"/>
  <c r="C359" i="8"/>
  <c r="C347" i="8"/>
  <c r="C343" i="8"/>
  <c r="C300" i="8"/>
  <c r="C252" i="8"/>
  <c r="C250" i="8"/>
  <c r="C248" i="8"/>
  <c r="C246" i="8"/>
  <c r="C244" i="8"/>
  <c r="C232" i="8"/>
  <c r="C230" i="8"/>
  <c r="C217" i="8"/>
  <c r="C549" i="8"/>
  <c r="C405" i="8"/>
  <c r="C380" i="8"/>
  <c r="C363" i="8"/>
  <c r="C354" i="8"/>
  <c r="C335" i="8"/>
  <c r="C315" i="8"/>
  <c r="C311" i="8"/>
  <c r="C308" i="8"/>
  <c r="C299" i="8"/>
  <c r="C264" i="8"/>
  <c r="C262" i="8"/>
  <c r="C260" i="8"/>
  <c r="C258" i="8"/>
  <c r="C256" i="8"/>
  <c r="C226" i="8"/>
  <c r="C48" i="8"/>
  <c r="F51" i="8"/>
  <c r="D53" i="8"/>
  <c r="G53" i="8" s="1"/>
  <c r="F60" i="8"/>
  <c r="D66" i="8"/>
  <c r="G66" i="8" s="1"/>
  <c r="C68" i="8"/>
  <c r="F75" i="8"/>
  <c r="D79" i="8"/>
  <c r="G79" i="8" s="1"/>
  <c r="C81" i="8"/>
  <c r="F90" i="8"/>
  <c r="D94" i="8"/>
  <c r="G94" i="8" s="1"/>
  <c r="D96" i="8"/>
  <c r="G96" i="8" s="1"/>
  <c r="D98" i="8"/>
  <c r="G98" i="8" s="1"/>
  <c r="F100" i="8"/>
  <c r="F102" i="8"/>
  <c r="F104" i="8"/>
  <c r="F106" i="8"/>
  <c r="F108" i="8"/>
  <c r="C121" i="8"/>
  <c r="C123" i="8"/>
  <c r="C125" i="8"/>
  <c r="C127" i="8"/>
  <c r="C129" i="8"/>
  <c r="C150" i="8"/>
  <c r="D155" i="8"/>
  <c r="G155" i="8" s="1"/>
  <c r="F157" i="8"/>
  <c r="F165" i="8"/>
  <c r="D174" i="8"/>
  <c r="G174" i="8" s="1"/>
  <c r="D181" i="8"/>
  <c r="G181" i="8" s="1"/>
  <c r="C194" i="8"/>
  <c r="D198" i="8"/>
  <c r="G198" i="8" s="1"/>
  <c r="D202" i="8"/>
  <c r="G202" i="8" s="1"/>
  <c r="F211" i="8"/>
  <c r="D217" i="8"/>
  <c r="G217" i="8" s="1"/>
  <c r="F277" i="8"/>
  <c r="C392" i="8"/>
  <c r="G169" i="8"/>
  <c r="G222" i="8"/>
  <c r="C13" i="4"/>
  <c r="D1035" i="8"/>
  <c r="G1035" i="8" s="1"/>
  <c r="D1023" i="8"/>
  <c r="G1023" i="8" s="1"/>
  <c r="D1011" i="8"/>
  <c r="G1011" i="8" s="1"/>
  <c r="D999" i="8"/>
  <c r="G999" i="8" s="1"/>
  <c r="D987" i="8"/>
  <c r="G987" i="8" s="1"/>
  <c r="D975" i="8"/>
  <c r="G975" i="8" s="1"/>
  <c r="D963" i="8"/>
  <c r="G963" i="8" s="1"/>
  <c r="D951" i="8"/>
  <c r="G951" i="8" s="1"/>
  <c r="D939" i="8"/>
  <c r="G939" i="8" s="1"/>
  <c r="D927" i="8"/>
  <c r="G927" i="8" s="1"/>
  <c r="D1039" i="8"/>
  <c r="G1039" i="8" s="1"/>
  <c r="D1024" i="8"/>
  <c r="G1024" i="8" s="1"/>
  <c r="D1009" i="8"/>
  <c r="G1009" i="8" s="1"/>
  <c r="D996" i="8"/>
  <c r="G996" i="8" s="1"/>
  <c r="D981" i="8"/>
  <c r="G981" i="8" s="1"/>
  <c r="D966" i="8"/>
  <c r="G966" i="8" s="1"/>
  <c r="D953" i="8"/>
  <c r="G953" i="8" s="1"/>
  <c r="D938" i="8"/>
  <c r="G938" i="8" s="1"/>
  <c r="D923" i="8"/>
  <c r="G923" i="8" s="1"/>
  <c r="D911" i="8"/>
  <c r="G911" i="8" s="1"/>
  <c r="D1037" i="8"/>
  <c r="G1037" i="8" s="1"/>
  <c r="D1022" i="8"/>
  <c r="G1022" i="8" s="1"/>
  <c r="D1007" i="8"/>
  <c r="G1007" i="8" s="1"/>
  <c r="D994" i="8"/>
  <c r="G994" i="8" s="1"/>
  <c r="D992" i="8"/>
  <c r="G992" i="8" s="1"/>
  <c r="D979" i="8"/>
  <c r="G979" i="8" s="1"/>
  <c r="D964" i="8"/>
  <c r="G964" i="8" s="1"/>
  <c r="D949" i="8"/>
  <c r="G949" i="8" s="1"/>
  <c r="D936" i="8"/>
  <c r="G936" i="8" s="1"/>
  <c r="D1033" i="8"/>
  <c r="G1033" i="8" s="1"/>
  <c r="D1020" i="8"/>
  <c r="G1020" i="8" s="1"/>
  <c r="D1005" i="8"/>
  <c r="G1005" i="8" s="1"/>
  <c r="D990" i="8"/>
  <c r="G990" i="8" s="1"/>
  <c r="D977" i="8"/>
  <c r="G977" i="8" s="1"/>
  <c r="D962" i="8"/>
  <c r="G962" i="8" s="1"/>
  <c r="D947" i="8"/>
  <c r="G947" i="8" s="1"/>
  <c r="D934" i="8"/>
  <c r="G934" i="8" s="1"/>
  <c r="D932" i="8"/>
  <c r="G932" i="8" s="1"/>
  <c r="D921" i="8"/>
  <c r="G921" i="8" s="1"/>
  <c r="D909" i="8"/>
  <c r="G909" i="8" s="1"/>
  <c r="D1031" i="8"/>
  <c r="G1031" i="8" s="1"/>
  <c r="D1018" i="8"/>
  <c r="G1018" i="8" s="1"/>
  <c r="D1016" i="8"/>
  <c r="G1016" i="8" s="1"/>
  <c r="D1003" i="8"/>
  <c r="G1003" i="8" s="1"/>
  <c r="D988" i="8"/>
  <c r="G988" i="8" s="1"/>
  <c r="D973" i="8"/>
  <c r="G973" i="8" s="1"/>
  <c r="D960" i="8"/>
  <c r="G960" i="8" s="1"/>
  <c r="D945" i="8"/>
  <c r="G945" i="8" s="1"/>
  <c r="D930" i="8"/>
  <c r="G930" i="8" s="1"/>
  <c r="D914" i="8"/>
  <c r="G914" i="8" s="1"/>
  <c r="D1044" i="8"/>
  <c r="G1044" i="8" s="1"/>
  <c r="D1029" i="8"/>
  <c r="G1029" i="8" s="1"/>
  <c r="D1014" i="8"/>
  <c r="G1014" i="8" s="1"/>
  <c r="D1001" i="8"/>
  <c r="G1001" i="8" s="1"/>
  <c r="D986" i="8"/>
  <c r="G986" i="8" s="1"/>
  <c r="D971" i="8"/>
  <c r="G971" i="8" s="1"/>
  <c r="D958" i="8"/>
  <c r="G958" i="8" s="1"/>
  <c r="D956" i="8"/>
  <c r="G956" i="8" s="1"/>
  <c r="D943" i="8"/>
  <c r="G943" i="8" s="1"/>
  <c r="D928" i="8"/>
  <c r="G928" i="8" s="1"/>
  <c r="D919" i="8"/>
  <c r="G919" i="8" s="1"/>
  <c r="D1042" i="8"/>
  <c r="G1042" i="8" s="1"/>
  <c r="D1040" i="8"/>
  <c r="G1040" i="8" s="1"/>
  <c r="D1027" i="8"/>
  <c r="G1027" i="8" s="1"/>
  <c r="D1012" i="8"/>
  <c r="G1012" i="8" s="1"/>
  <c r="D997" i="8"/>
  <c r="G997" i="8" s="1"/>
  <c r="D984" i="8"/>
  <c r="G984" i="8" s="1"/>
  <c r="D969" i="8"/>
  <c r="G969" i="8" s="1"/>
  <c r="D954" i="8"/>
  <c r="G954" i="8" s="1"/>
  <c r="D941" i="8"/>
  <c r="G941" i="8" s="1"/>
  <c r="D926" i="8"/>
  <c r="G926" i="8" s="1"/>
  <c r="D1038" i="8"/>
  <c r="G1038" i="8" s="1"/>
  <c r="D1025" i="8"/>
  <c r="G1025" i="8" s="1"/>
  <c r="D1010" i="8"/>
  <c r="G1010" i="8" s="1"/>
  <c r="D995" i="8"/>
  <c r="G995" i="8" s="1"/>
  <c r="D982" i="8"/>
  <c r="G982" i="8" s="1"/>
  <c r="D980" i="8"/>
  <c r="G980" i="8" s="1"/>
  <c r="D967" i="8"/>
  <c r="G967" i="8" s="1"/>
  <c r="D1034" i="8"/>
  <c r="G1034" i="8" s="1"/>
  <c r="D1019" i="8"/>
  <c r="G1019" i="8" s="1"/>
  <c r="D1006" i="8"/>
  <c r="G1006" i="8" s="1"/>
  <c r="D1004" i="8"/>
  <c r="G1004" i="8" s="1"/>
  <c r="D991" i="8"/>
  <c r="G991" i="8" s="1"/>
  <c r="D976" i="8"/>
  <c r="G976" i="8" s="1"/>
  <c r="D961" i="8"/>
  <c r="G961" i="8" s="1"/>
  <c r="D1043" i="8"/>
  <c r="G1043" i="8" s="1"/>
  <c r="D1030" i="8"/>
  <c r="G1030" i="8" s="1"/>
  <c r="D1028" i="8"/>
  <c r="G1028" i="8" s="1"/>
  <c r="D1015" i="8"/>
  <c r="G1015" i="8" s="1"/>
  <c r="D1032" i="8"/>
  <c r="G1032" i="8" s="1"/>
  <c r="D1017" i="8"/>
  <c r="G1017" i="8" s="1"/>
  <c r="D959" i="8"/>
  <c r="G959" i="8" s="1"/>
  <c r="D955" i="8"/>
  <c r="G955" i="8" s="1"/>
  <c r="D924" i="8"/>
  <c r="G924" i="8" s="1"/>
  <c r="D913" i="8"/>
  <c r="G913" i="8" s="1"/>
  <c r="D896" i="8"/>
  <c r="G896" i="8" s="1"/>
  <c r="D884" i="8"/>
  <c r="G884" i="8" s="1"/>
  <c r="D872" i="8"/>
  <c r="G872" i="8" s="1"/>
  <c r="D860" i="8"/>
  <c r="G860" i="8" s="1"/>
  <c r="D998" i="8"/>
  <c r="G998" i="8" s="1"/>
  <c r="D970" i="8"/>
  <c r="G970" i="8" s="1"/>
  <c r="D950" i="8"/>
  <c r="G950" i="8" s="1"/>
  <c r="D935" i="8"/>
  <c r="G935" i="8" s="1"/>
  <c r="D915" i="8"/>
  <c r="G915" i="8" s="1"/>
  <c r="D901" i="8"/>
  <c r="G901" i="8" s="1"/>
  <c r="D889" i="8"/>
  <c r="G889" i="8" s="1"/>
  <c r="D877" i="8"/>
  <c r="G877" i="8" s="1"/>
  <c r="D865" i="8"/>
  <c r="G865" i="8" s="1"/>
  <c r="D853" i="8"/>
  <c r="G853" i="8" s="1"/>
  <c r="D841" i="8"/>
  <c r="G841" i="8" s="1"/>
  <c r="D829" i="8"/>
  <c r="G829" i="8" s="1"/>
  <c r="D817" i="8"/>
  <c r="G817" i="8" s="1"/>
  <c r="D1008" i="8"/>
  <c r="G1008" i="8" s="1"/>
  <c r="D917" i="8"/>
  <c r="G917" i="8" s="1"/>
  <c r="D894" i="8"/>
  <c r="G894" i="8" s="1"/>
  <c r="D882" i="8"/>
  <c r="G882" i="8" s="1"/>
  <c r="D870" i="8"/>
  <c r="G870" i="8" s="1"/>
  <c r="D858" i="8"/>
  <c r="G858" i="8" s="1"/>
  <c r="D1045" i="8"/>
  <c r="G1045" i="8" s="1"/>
  <c r="D1002" i="8"/>
  <c r="G1002" i="8" s="1"/>
  <c r="D974" i="8"/>
  <c r="G974" i="8" s="1"/>
  <c r="D946" i="8"/>
  <c r="G946" i="8" s="1"/>
  <c r="D931" i="8"/>
  <c r="G931" i="8" s="1"/>
  <c r="D920" i="8"/>
  <c r="G920" i="8" s="1"/>
  <c r="D910" i="8"/>
  <c r="G910" i="8" s="1"/>
  <c r="D908" i="8"/>
  <c r="G908" i="8" s="1"/>
  <c r="D906" i="8"/>
  <c r="G906" i="8" s="1"/>
  <c r="D899" i="8"/>
  <c r="G899" i="8" s="1"/>
  <c r="D887" i="8"/>
  <c r="G887" i="8" s="1"/>
  <c r="D875" i="8"/>
  <c r="G875" i="8" s="1"/>
  <c r="D863" i="8"/>
  <c r="G863" i="8" s="1"/>
  <c r="D985" i="8"/>
  <c r="G985" i="8" s="1"/>
  <c r="D1036" i="8"/>
  <c r="G1036" i="8" s="1"/>
  <c r="D1021" i="8"/>
  <c r="G1021" i="8" s="1"/>
  <c r="D968" i="8"/>
  <c r="G968" i="8" s="1"/>
  <c r="D897" i="8"/>
  <c r="G897" i="8" s="1"/>
  <c r="D885" i="8"/>
  <c r="G885" i="8" s="1"/>
  <c r="D873" i="8"/>
  <c r="G873" i="8" s="1"/>
  <c r="D978" i="8"/>
  <c r="G978" i="8" s="1"/>
  <c r="D957" i="8"/>
  <c r="G957" i="8" s="1"/>
  <c r="D952" i="8"/>
  <c r="G952" i="8" s="1"/>
  <c r="D937" i="8"/>
  <c r="G937" i="8" s="1"/>
  <c r="D902" i="8"/>
  <c r="G902" i="8" s="1"/>
  <c r="D890" i="8"/>
  <c r="G890" i="8" s="1"/>
  <c r="D1013" i="8"/>
  <c r="G1013" i="8" s="1"/>
  <c r="D1041" i="8"/>
  <c r="G1041" i="8" s="1"/>
  <c r="D948" i="8"/>
  <c r="G948" i="8" s="1"/>
  <c r="D933" i="8"/>
  <c r="G933" i="8" s="1"/>
  <c r="D888" i="8"/>
  <c r="G888" i="8" s="1"/>
  <c r="D876" i="8"/>
  <c r="G876" i="8" s="1"/>
  <c r="D843" i="8"/>
  <c r="G843" i="8" s="1"/>
  <c r="D828" i="8"/>
  <c r="G828" i="8" s="1"/>
  <c r="D815" i="8"/>
  <c r="G815" i="8" s="1"/>
  <c r="D803" i="8"/>
  <c r="G803" i="8" s="1"/>
  <c r="D791" i="8"/>
  <c r="G791" i="8" s="1"/>
  <c r="D779" i="8"/>
  <c r="G779" i="8" s="1"/>
  <c r="D767" i="8"/>
  <c r="G767" i="8" s="1"/>
  <c r="D983" i="8"/>
  <c r="G983" i="8" s="1"/>
  <c r="D905" i="8"/>
  <c r="G905" i="8" s="1"/>
  <c r="D879" i="8"/>
  <c r="G879" i="8" s="1"/>
  <c r="D855" i="8"/>
  <c r="G855" i="8" s="1"/>
  <c r="D839" i="8"/>
  <c r="G839" i="8" s="1"/>
  <c r="D826" i="8"/>
  <c r="G826" i="8" s="1"/>
  <c r="D898" i="8"/>
  <c r="G898" i="8" s="1"/>
  <c r="D940" i="8"/>
  <c r="G940" i="8" s="1"/>
  <c r="D925" i="8"/>
  <c r="G925" i="8" s="1"/>
  <c r="D918" i="8"/>
  <c r="G918" i="8" s="1"/>
  <c r="D891" i="8"/>
  <c r="G891" i="8" s="1"/>
  <c r="D878" i="8"/>
  <c r="G878" i="8" s="1"/>
  <c r="D857" i="8"/>
  <c r="G857" i="8" s="1"/>
  <c r="D835" i="8"/>
  <c r="G835" i="8" s="1"/>
  <c r="D993" i="8"/>
  <c r="G993" i="8" s="1"/>
  <c r="D912" i="8"/>
  <c r="G912" i="8" s="1"/>
  <c r="D904" i="8"/>
  <c r="G904" i="8" s="1"/>
  <c r="D965" i="8"/>
  <c r="G965" i="8" s="1"/>
  <c r="D922" i="8"/>
  <c r="G922" i="8" s="1"/>
  <c r="D867" i="8"/>
  <c r="G867" i="8" s="1"/>
  <c r="D989" i="8"/>
  <c r="G989" i="8" s="1"/>
  <c r="D916" i="8"/>
  <c r="G916" i="8" s="1"/>
  <c r="D907" i="8"/>
  <c r="G907" i="8" s="1"/>
  <c r="D861" i="8"/>
  <c r="G861" i="8" s="1"/>
  <c r="D802" i="8"/>
  <c r="G802" i="8" s="1"/>
  <c r="D787" i="8"/>
  <c r="G787" i="8" s="1"/>
  <c r="D774" i="8"/>
  <c r="G774" i="8" s="1"/>
  <c r="D772" i="8"/>
  <c r="G772" i="8" s="1"/>
  <c r="D759" i="8"/>
  <c r="G759" i="8" s="1"/>
  <c r="D747" i="8"/>
  <c r="G747" i="8" s="1"/>
  <c r="D735" i="8"/>
  <c r="G735" i="8" s="1"/>
  <c r="D723" i="8"/>
  <c r="G723" i="8" s="1"/>
  <c r="D711" i="8"/>
  <c r="G711" i="8" s="1"/>
  <c r="D699" i="8"/>
  <c r="G699" i="8" s="1"/>
  <c r="D687" i="8"/>
  <c r="G687" i="8" s="1"/>
  <c r="D675" i="8"/>
  <c r="G675" i="8" s="1"/>
  <c r="D663" i="8"/>
  <c r="G663" i="8" s="1"/>
  <c r="D651" i="8"/>
  <c r="G651" i="8" s="1"/>
  <c r="D639" i="8"/>
  <c r="G639" i="8" s="1"/>
  <c r="D929" i="8"/>
  <c r="G929" i="8" s="1"/>
  <c r="D850" i="8"/>
  <c r="G850" i="8" s="1"/>
  <c r="D840" i="8"/>
  <c r="G840" i="8" s="1"/>
  <c r="D813" i="8"/>
  <c r="G813" i="8" s="1"/>
  <c r="D800" i="8"/>
  <c r="G800" i="8" s="1"/>
  <c r="D785" i="8"/>
  <c r="G785" i="8" s="1"/>
  <c r="D770" i="8"/>
  <c r="G770" i="8" s="1"/>
  <c r="D752" i="8"/>
  <c r="G752" i="8" s="1"/>
  <c r="D740" i="8"/>
  <c r="G740" i="8" s="1"/>
  <c r="D728" i="8"/>
  <c r="G728" i="8" s="1"/>
  <c r="D716" i="8"/>
  <c r="G716" i="8" s="1"/>
  <c r="D704" i="8"/>
  <c r="G704" i="8" s="1"/>
  <c r="D692" i="8"/>
  <c r="G692" i="8" s="1"/>
  <c r="D680" i="8"/>
  <c r="G680" i="8" s="1"/>
  <c r="D668" i="8"/>
  <c r="G668" i="8" s="1"/>
  <c r="D656" i="8"/>
  <c r="G656" i="8" s="1"/>
  <c r="D644" i="8"/>
  <c r="G644" i="8" s="1"/>
  <c r="D972" i="8"/>
  <c r="G972" i="8" s="1"/>
  <c r="D944" i="8"/>
  <c r="G944" i="8" s="1"/>
  <c r="D845" i="8"/>
  <c r="G845" i="8" s="1"/>
  <c r="D811" i="8"/>
  <c r="G811" i="8" s="1"/>
  <c r="D798" i="8"/>
  <c r="G798" i="8" s="1"/>
  <c r="D796" i="8"/>
  <c r="G796" i="8" s="1"/>
  <c r="D783" i="8"/>
  <c r="G783" i="8" s="1"/>
  <c r="D768" i="8"/>
  <c r="G768" i="8" s="1"/>
  <c r="D757" i="8"/>
  <c r="G757" i="8" s="1"/>
  <c r="D745" i="8"/>
  <c r="G745" i="8" s="1"/>
  <c r="D733" i="8"/>
  <c r="G733" i="8" s="1"/>
  <c r="D721" i="8"/>
  <c r="G721" i="8" s="1"/>
  <c r="D709" i="8"/>
  <c r="G709" i="8" s="1"/>
  <c r="D697" i="8"/>
  <c r="G697" i="8" s="1"/>
  <c r="D685" i="8"/>
  <c r="G685" i="8" s="1"/>
  <c r="D903" i="8"/>
  <c r="G903" i="8" s="1"/>
  <c r="D874" i="8"/>
  <c r="G874" i="8" s="1"/>
  <c r="D869" i="8"/>
  <c r="G869" i="8" s="1"/>
  <c r="D856" i="8"/>
  <c r="G856" i="8" s="1"/>
  <c r="D842" i="8"/>
  <c r="G842" i="8" s="1"/>
  <c r="D837" i="8"/>
  <c r="G837" i="8" s="1"/>
  <c r="D819" i="8"/>
  <c r="G819" i="8" s="1"/>
  <c r="D809" i="8"/>
  <c r="G809" i="8" s="1"/>
  <c r="D794" i="8"/>
  <c r="G794" i="8" s="1"/>
  <c r="D781" i="8"/>
  <c r="G781" i="8" s="1"/>
  <c r="D766" i="8"/>
  <c r="G766" i="8" s="1"/>
  <c r="D750" i="8"/>
  <c r="G750" i="8" s="1"/>
  <c r="D738" i="8"/>
  <c r="G738" i="8" s="1"/>
  <c r="D726" i="8"/>
  <c r="G726" i="8" s="1"/>
  <c r="D714" i="8"/>
  <c r="G714" i="8" s="1"/>
  <c r="D1000" i="8"/>
  <c r="G1000" i="8" s="1"/>
  <c r="D883" i="8"/>
  <c r="G883" i="8" s="1"/>
  <c r="D864" i="8"/>
  <c r="G864" i="8" s="1"/>
  <c r="D847" i="8"/>
  <c r="G847" i="8" s="1"/>
  <c r="D830" i="8"/>
  <c r="G830" i="8" s="1"/>
  <c r="D821" i="8"/>
  <c r="G821" i="8" s="1"/>
  <c r="D807" i="8"/>
  <c r="G807" i="8" s="1"/>
  <c r="D792" i="8"/>
  <c r="G792" i="8" s="1"/>
  <c r="D777" i="8"/>
  <c r="G777" i="8" s="1"/>
  <c r="D764" i="8"/>
  <c r="G764" i="8" s="1"/>
  <c r="D755" i="8"/>
  <c r="G755" i="8" s="1"/>
  <c r="D743" i="8"/>
  <c r="G743" i="8" s="1"/>
  <c r="D731" i="8"/>
  <c r="G731" i="8" s="1"/>
  <c r="D719" i="8"/>
  <c r="G719" i="8" s="1"/>
  <c r="D942" i="8"/>
  <c r="G942" i="8" s="1"/>
  <c r="D895" i="8"/>
  <c r="G895" i="8" s="1"/>
  <c r="D852" i="8"/>
  <c r="G852" i="8" s="1"/>
  <c r="D844" i="8"/>
  <c r="G844" i="8" s="1"/>
  <c r="D832" i="8"/>
  <c r="G832" i="8" s="1"/>
  <c r="D823" i="8"/>
  <c r="G823" i="8" s="1"/>
  <c r="D805" i="8"/>
  <c r="G805" i="8" s="1"/>
  <c r="D790" i="8"/>
  <c r="G790" i="8" s="1"/>
  <c r="D775" i="8"/>
  <c r="G775" i="8" s="1"/>
  <c r="D762" i="8"/>
  <c r="G762" i="8" s="1"/>
  <c r="D760" i="8"/>
  <c r="G760" i="8" s="1"/>
  <c r="D748" i="8"/>
  <c r="G748" i="8" s="1"/>
  <c r="D900" i="8"/>
  <c r="G900" i="8" s="1"/>
  <c r="D868" i="8"/>
  <c r="G868" i="8" s="1"/>
  <c r="D859" i="8"/>
  <c r="G859" i="8" s="1"/>
  <c r="D849" i="8"/>
  <c r="G849" i="8" s="1"/>
  <c r="D893" i="8"/>
  <c r="G893" i="8" s="1"/>
  <c r="D846" i="8"/>
  <c r="G846" i="8" s="1"/>
  <c r="D827" i="8"/>
  <c r="G827" i="8" s="1"/>
  <c r="D818" i="8"/>
  <c r="G818" i="8" s="1"/>
  <c r="D820" i="8"/>
  <c r="G820" i="8" s="1"/>
  <c r="D812" i="8"/>
  <c r="G812" i="8" s="1"/>
  <c r="D797" i="8"/>
  <c r="G797" i="8" s="1"/>
  <c r="D782" i="8"/>
  <c r="G782" i="8" s="1"/>
  <c r="D892" i="8"/>
  <c r="G892" i="8" s="1"/>
  <c r="D886" i="8"/>
  <c r="G886" i="8" s="1"/>
  <c r="D871" i="8"/>
  <c r="G871" i="8" s="1"/>
  <c r="D862" i="8"/>
  <c r="G862" i="8" s="1"/>
  <c r="D854" i="8"/>
  <c r="G854" i="8" s="1"/>
  <c r="D851" i="8"/>
  <c r="G851" i="8" s="1"/>
  <c r="D848" i="8"/>
  <c r="G848" i="8" s="1"/>
  <c r="D831" i="8"/>
  <c r="G831" i="8" s="1"/>
  <c r="D808" i="8"/>
  <c r="G808" i="8" s="1"/>
  <c r="D804" i="8"/>
  <c r="G804" i="8" s="1"/>
  <c r="D799" i="8"/>
  <c r="G799" i="8" s="1"/>
  <c r="D739" i="8"/>
  <c r="G739" i="8" s="1"/>
  <c r="D724" i="8"/>
  <c r="G724" i="8" s="1"/>
  <c r="D688" i="8"/>
  <c r="G688" i="8" s="1"/>
  <c r="D642" i="8"/>
  <c r="G642" i="8" s="1"/>
  <c r="D640" i="8"/>
  <c r="G640" i="8" s="1"/>
  <c r="D638" i="8"/>
  <c r="G638" i="8" s="1"/>
  <c r="D636" i="8"/>
  <c r="G636" i="8" s="1"/>
  <c r="D634" i="8"/>
  <c r="G634" i="8" s="1"/>
  <c r="D632" i="8"/>
  <c r="G632" i="8" s="1"/>
  <c r="D620" i="8"/>
  <c r="G620" i="8" s="1"/>
  <c r="D838" i="8"/>
  <c r="G838" i="8" s="1"/>
  <c r="D824" i="8"/>
  <c r="G824" i="8" s="1"/>
  <c r="D773" i="8"/>
  <c r="G773" i="8" s="1"/>
  <c r="D742" i="8"/>
  <c r="G742" i="8" s="1"/>
  <c r="D727" i="8"/>
  <c r="G727" i="8" s="1"/>
  <c r="D816" i="8"/>
  <c r="G816" i="8" s="1"/>
  <c r="D758" i="8"/>
  <c r="G758" i="8" s="1"/>
  <c r="D730" i="8"/>
  <c r="G730" i="8" s="1"/>
  <c r="D713" i="8"/>
  <c r="G713" i="8" s="1"/>
  <c r="D683" i="8"/>
  <c r="G683" i="8" s="1"/>
  <c r="D654" i="8"/>
  <c r="G654" i="8" s="1"/>
  <c r="D652" i="8"/>
  <c r="G652" i="8" s="1"/>
  <c r="D650" i="8"/>
  <c r="G650" i="8" s="1"/>
  <c r="D648" i="8"/>
  <c r="G648" i="8" s="1"/>
  <c r="D646" i="8"/>
  <c r="G646" i="8" s="1"/>
  <c r="D630" i="8"/>
  <c r="G630" i="8" s="1"/>
  <c r="D618" i="8"/>
  <c r="G618" i="8" s="1"/>
  <c r="D606" i="8"/>
  <c r="G606" i="8" s="1"/>
  <c r="D594" i="8"/>
  <c r="G594" i="8" s="1"/>
  <c r="D582" i="8"/>
  <c r="G582" i="8" s="1"/>
  <c r="D570" i="8"/>
  <c r="G570" i="8" s="1"/>
  <c r="D558" i="8"/>
  <c r="G558" i="8" s="1"/>
  <c r="D546" i="8"/>
  <c r="G546" i="8" s="1"/>
  <c r="D534" i="8"/>
  <c r="G534" i="8" s="1"/>
  <c r="D522" i="8"/>
  <c r="G522" i="8" s="1"/>
  <c r="D510" i="8"/>
  <c r="G510" i="8" s="1"/>
  <c r="D498" i="8"/>
  <c r="G498" i="8" s="1"/>
  <c r="D486" i="8"/>
  <c r="G486" i="8" s="1"/>
  <c r="D474" i="8"/>
  <c r="G474" i="8" s="1"/>
  <c r="D836" i="8"/>
  <c r="G836" i="8" s="1"/>
  <c r="D822" i="8"/>
  <c r="G822" i="8" s="1"/>
  <c r="D769" i="8"/>
  <c r="G769" i="8" s="1"/>
  <c r="D751" i="8"/>
  <c r="G751" i="8" s="1"/>
  <c r="D741" i="8"/>
  <c r="G741" i="8" s="1"/>
  <c r="D718" i="8"/>
  <c r="G718" i="8" s="1"/>
  <c r="D706" i="8"/>
  <c r="G706" i="8" s="1"/>
  <c r="D623" i="8"/>
  <c r="G623" i="8" s="1"/>
  <c r="D611" i="8"/>
  <c r="G611" i="8" s="1"/>
  <c r="D599" i="8"/>
  <c r="G599" i="8" s="1"/>
  <c r="D587" i="8"/>
  <c r="G587" i="8" s="1"/>
  <c r="D575" i="8"/>
  <c r="G575" i="8" s="1"/>
  <c r="D563" i="8"/>
  <c r="G563" i="8" s="1"/>
  <c r="D551" i="8"/>
  <c r="G551" i="8" s="1"/>
  <c r="D539" i="8"/>
  <c r="G539" i="8" s="1"/>
  <c r="D527" i="8"/>
  <c r="G527" i="8" s="1"/>
  <c r="D515" i="8"/>
  <c r="G515" i="8" s="1"/>
  <c r="D503" i="8"/>
  <c r="G503" i="8" s="1"/>
  <c r="D491" i="8"/>
  <c r="G491" i="8" s="1"/>
  <c r="D479" i="8"/>
  <c r="G479" i="8" s="1"/>
  <c r="D1026" i="8"/>
  <c r="G1026" i="8" s="1"/>
  <c r="D789" i="8"/>
  <c r="G789" i="8" s="1"/>
  <c r="D784" i="8"/>
  <c r="G784" i="8" s="1"/>
  <c r="D780" i="8"/>
  <c r="G780" i="8" s="1"/>
  <c r="D765" i="8"/>
  <c r="G765" i="8" s="1"/>
  <c r="D866" i="8"/>
  <c r="G866" i="8" s="1"/>
  <c r="D793" i="8"/>
  <c r="G793" i="8" s="1"/>
  <c r="D788" i="8"/>
  <c r="G788" i="8" s="1"/>
  <c r="D814" i="8"/>
  <c r="G814" i="8" s="1"/>
  <c r="D771" i="8"/>
  <c r="G771" i="8" s="1"/>
  <c r="D746" i="8"/>
  <c r="G746" i="8" s="1"/>
  <c r="D734" i="8"/>
  <c r="G734" i="8" s="1"/>
  <c r="D707" i="8"/>
  <c r="G707" i="8" s="1"/>
  <c r="D881" i="8"/>
  <c r="G881" i="8" s="1"/>
  <c r="D834" i="8"/>
  <c r="G834" i="8" s="1"/>
  <c r="D776" i="8"/>
  <c r="G776" i="8" s="1"/>
  <c r="D729" i="8"/>
  <c r="G729" i="8" s="1"/>
  <c r="D725" i="8"/>
  <c r="G725" i="8" s="1"/>
  <c r="D701" i="8"/>
  <c r="G701" i="8" s="1"/>
  <c r="D698" i="8"/>
  <c r="G698" i="8" s="1"/>
  <c r="D695" i="8"/>
  <c r="G695" i="8" s="1"/>
  <c r="D689" i="8"/>
  <c r="G689" i="8" s="1"/>
  <c r="D686" i="8"/>
  <c r="G686" i="8" s="1"/>
  <c r="D669" i="8"/>
  <c r="G669" i="8" s="1"/>
  <c r="D624" i="8"/>
  <c r="G624" i="8" s="1"/>
  <c r="D615" i="8"/>
  <c r="G615" i="8" s="1"/>
  <c r="D880" i="8"/>
  <c r="G880" i="8" s="1"/>
  <c r="D806" i="8"/>
  <c r="G806" i="8" s="1"/>
  <c r="D786" i="8"/>
  <c r="G786" i="8" s="1"/>
  <c r="D744" i="8"/>
  <c r="G744" i="8" s="1"/>
  <c r="D677" i="8"/>
  <c r="G677" i="8" s="1"/>
  <c r="D674" i="8"/>
  <c r="G674" i="8" s="1"/>
  <c r="D655" i="8"/>
  <c r="G655" i="8" s="1"/>
  <c r="D633" i="8"/>
  <c r="G633" i="8" s="1"/>
  <c r="D626" i="8"/>
  <c r="G626" i="8" s="1"/>
  <c r="D617" i="8"/>
  <c r="G617" i="8" s="1"/>
  <c r="D833" i="8"/>
  <c r="G833" i="8" s="1"/>
  <c r="D710" i="8"/>
  <c r="G710" i="8" s="1"/>
  <c r="D660" i="8"/>
  <c r="G660" i="8" s="1"/>
  <c r="D649" i="8"/>
  <c r="G649" i="8" s="1"/>
  <c r="D641" i="8"/>
  <c r="G641" i="8" s="1"/>
  <c r="D628" i="8"/>
  <c r="G628" i="8" s="1"/>
  <c r="D619" i="8"/>
  <c r="G619" i="8" s="1"/>
  <c r="D573" i="8"/>
  <c r="G573" i="8" s="1"/>
  <c r="D571" i="8"/>
  <c r="G571" i="8" s="1"/>
  <c r="D569" i="8"/>
  <c r="G569" i="8" s="1"/>
  <c r="D567" i="8"/>
  <c r="G567" i="8" s="1"/>
  <c r="D565" i="8"/>
  <c r="G565" i="8" s="1"/>
  <c r="D501" i="8"/>
  <c r="G501" i="8" s="1"/>
  <c r="D499" i="8"/>
  <c r="G499" i="8" s="1"/>
  <c r="D497" i="8"/>
  <c r="G497" i="8" s="1"/>
  <c r="D495" i="8"/>
  <c r="G495" i="8" s="1"/>
  <c r="D493" i="8"/>
  <c r="G493" i="8" s="1"/>
  <c r="D795" i="8"/>
  <c r="G795" i="8" s="1"/>
  <c r="D671" i="8"/>
  <c r="G671" i="8" s="1"/>
  <c r="D635" i="8"/>
  <c r="G635" i="8" s="1"/>
  <c r="D621" i="8"/>
  <c r="G621" i="8" s="1"/>
  <c r="D612" i="8"/>
  <c r="G612" i="8" s="1"/>
  <c r="D610" i="8"/>
  <c r="G610" i="8" s="1"/>
  <c r="D608" i="8"/>
  <c r="G608" i="8" s="1"/>
  <c r="D544" i="8"/>
  <c r="G544" i="8" s="1"/>
  <c r="D542" i="8"/>
  <c r="G542" i="8" s="1"/>
  <c r="D540" i="8"/>
  <c r="G540" i="8" s="1"/>
  <c r="D538" i="8"/>
  <c r="G538" i="8" s="1"/>
  <c r="D536" i="8"/>
  <c r="G536" i="8" s="1"/>
  <c r="D756" i="8"/>
  <c r="G756" i="8" s="1"/>
  <c r="D703" i="8"/>
  <c r="G703" i="8" s="1"/>
  <c r="D700" i="8"/>
  <c r="G700" i="8" s="1"/>
  <c r="D694" i="8"/>
  <c r="G694" i="8" s="1"/>
  <c r="D691" i="8"/>
  <c r="G691" i="8" s="1"/>
  <c r="D682" i="8"/>
  <c r="G682" i="8" s="1"/>
  <c r="D679" i="8"/>
  <c r="G679" i="8" s="1"/>
  <c r="D676" i="8"/>
  <c r="G676" i="8" s="1"/>
  <c r="D657" i="8"/>
  <c r="G657" i="8" s="1"/>
  <c r="D614" i="8"/>
  <c r="G614" i="8" s="1"/>
  <c r="D585" i="8"/>
  <c r="G585" i="8" s="1"/>
  <c r="D583" i="8"/>
  <c r="G583" i="8" s="1"/>
  <c r="D581" i="8"/>
  <c r="G581" i="8" s="1"/>
  <c r="D579" i="8"/>
  <c r="G579" i="8" s="1"/>
  <c r="D577" i="8"/>
  <c r="G577" i="8" s="1"/>
  <c r="D749" i="8"/>
  <c r="G749" i="8" s="1"/>
  <c r="D662" i="8"/>
  <c r="G662" i="8" s="1"/>
  <c r="D643" i="8"/>
  <c r="G643" i="8" s="1"/>
  <c r="D616" i="8"/>
  <c r="G616" i="8" s="1"/>
  <c r="D556" i="8"/>
  <c r="G556" i="8" s="1"/>
  <c r="D554" i="8"/>
  <c r="G554" i="8" s="1"/>
  <c r="D552" i="8"/>
  <c r="G552" i="8" s="1"/>
  <c r="D550" i="8"/>
  <c r="G550" i="8" s="1"/>
  <c r="D801" i="8"/>
  <c r="G801" i="8" s="1"/>
  <c r="D754" i="8"/>
  <c r="G754" i="8" s="1"/>
  <c r="D732" i="8"/>
  <c r="G732" i="8" s="1"/>
  <c r="D722" i="8"/>
  <c r="G722" i="8" s="1"/>
  <c r="D717" i="8"/>
  <c r="G717" i="8" s="1"/>
  <c r="D673" i="8"/>
  <c r="G673" i="8" s="1"/>
  <c r="D665" i="8"/>
  <c r="G665" i="8" s="1"/>
  <c r="D637" i="8"/>
  <c r="G637" i="8" s="1"/>
  <c r="D597" i="8"/>
  <c r="G597" i="8" s="1"/>
  <c r="D595" i="8"/>
  <c r="G595" i="8" s="1"/>
  <c r="D593" i="8"/>
  <c r="G593" i="8" s="1"/>
  <c r="D591" i="8"/>
  <c r="G591" i="8" s="1"/>
  <c r="D589" i="8"/>
  <c r="G589" i="8" s="1"/>
  <c r="D708" i="8"/>
  <c r="G708" i="8" s="1"/>
  <c r="D693" i="8"/>
  <c r="G693" i="8" s="1"/>
  <c r="D678" i="8"/>
  <c r="G678" i="8" s="1"/>
  <c r="D666" i="8"/>
  <c r="G666" i="8" s="1"/>
  <c r="D653" i="8"/>
  <c r="G653" i="8" s="1"/>
  <c r="D602" i="8"/>
  <c r="G602" i="8" s="1"/>
  <c r="D598" i="8"/>
  <c r="G598" i="8" s="1"/>
  <c r="D561" i="8"/>
  <c r="G561" i="8" s="1"/>
  <c r="D555" i="8"/>
  <c r="G555" i="8" s="1"/>
  <c r="D528" i="8"/>
  <c r="G528" i="8" s="1"/>
  <c r="D523" i="8"/>
  <c r="G523" i="8" s="1"/>
  <c r="D512" i="8"/>
  <c r="G512" i="8" s="1"/>
  <c r="D496" i="8"/>
  <c r="G496" i="8" s="1"/>
  <c r="D485" i="8"/>
  <c r="G485" i="8" s="1"/>
  <c r="D468" i="8"/>
  <c r="G468" i="8" s="1"/>
  <c r="D461" i="8"/>
  <c r="G461" i="8" s="1"/>
  <c r="D449" i="8"/>
  <c r="G449" i="8" s="1"/>
  <c r="D437" i="8"/>
  <c r="G437" i="8" s="1"/>
  <c r="D753" i="8"/>
  <c r="G753" i="8" s="1"/>
  <c r="D672" i="8"/>
  <c r="G672" i="8" s="1"/>
  <c r="D645" i="8"/>
  <c r="G645" i="8" s="1"/>
  <c r="D627" i="8"/>
  <c r="G627" i="8" s="1"/>
  <c r="D622" i="8"/>
  <c r="G622" i="8" s="1"/>
  <c r="D586" i="8"/>
  <c r="G586" i="8" s="1"/>
  <c r="D576" i="8"/>
  <c r="G576" i="8" s="1"/>
  <c r="D543" i="8"/>
  <c r="G543" i="8" s="1"/>
  <c r="D535" i="8"/>
  <c r="G535" i="8" s="1"/>
  <c r="D525" i="8"/>
  <c r="G525" i="8" s="1"/>
  <c r="D514" i="8"/>
  <c r="G514" i="8" s="1"/>
  <c r="D505" i="8"/>
  <c r="G505" i="8" s="1"/>
  <c r="D487" i="8"/>
  <c r="G487" i="8" s="1"/>
  <c r="D478" i="8"/>
  <c r="G478" i="8" s="1"/>
  <c r="D476" i="8"/>
  <c r="G476" i="8" s="1"/>
  <c r="D466" i="8"/>
  <c r="G466" i="8" s="1"/>
  <c r="D454" i="8"/>
  <c r="G454" i="8" s="1"/>
  <c r="D442" i="8"/>
  <c r="G442" i="8" s="1"/>
  <c r="D430" i="8"/>
  <c r="G430" i="8" s="1"/>
  <c r="D418" i="8"/>
  <c r="G418" i="8" s="1"/>
  <c r="D406" i="8"/>
  <c r="G406" i="8" s="1"/>
  <c r="D394" i="8"/>
  <c r="G394" i="8" s="1"/>
  <c r="D382" i="8"/>
  <c r="G382" i="8" s="1"/>
  <c r="D778" i="8"/>
  <c r="G778" i="8" s="1"/>
  <c r="D664" i="8"/>
  <c r="G664" i="8" s="1"/>
  <c r="D605" i="8"/>
  <c r="G605" i="8" s="1"/>
  <c r="D601" i="8"/>
  <c r="G601" i="8" s="1"/>
  <c r="D548" i="8"/>
  <c r="G548" i="8" s="1"/>
  <c r="D530" i="8"/>
  <c r="G530" i="8" s="1"/>
  <c r="D516" i="8"/>
  <c r="G516" i="8" s="1"/>
  <c r="D507" i="8"/>
  <c r="G507" i="8" s="1"/>
  <c r="D489" i="8"/>
  <c r="G489" i="8" s="1"/>
  <c r="D480" i="8"/>
  <c r="G480" i="8" s="1"/>
  <c r="D459" i="8"/>
  <c r="G459" i="8" s="1"/>
  <c r="D447" i="8"/>
  <c r="G447" i="8" s="1"/>
  <c r="D435" i="8"/>
  <c r="G435" i="8" s="1"/>
  <c r="D423" i="8"/>
  <c r="G423" i="8" s="1"/>
  <c r="D411" i="8"/>
  <c r="G411" i="8" s="1"/>
  <c r="D399" i="8"/>
  <c r="G399" i="8" s="1"/>
  <c r="D387" i="8"/>
  <c r="G387" i="8" s="1"/>
  <c r="D375" i="8"/>
  <c r="G375" i="8" s="1"/>
  <c r="D363" i="8"/>
  <c r="G363" i="8" s="1"/>
  <c r="D351" i="8"/>
  <c r="G351" i="8" s="1"/>
  <c r="D339" i="8"/>
  <c r="G339" i="8" s="1"/>
  <c r="D327" i="8"/>
  <c r="G327" i="8" s="1"/>
  <c r="D315" i="8"/>
  <c r="G315" i="8" s="1"/>
  <c r="D303" i="8"/>
  <c r="G303" i="8" s="1"/>
  <c r="D291" i="8"/>
  <c r="G291" i="8" s="1"/>
  <c r="D825" i="8"/>
  <c r="G825" i="8" s="1"/>
  <c r="D684" i="8"/>
  <c r="G684" i="8" s="1"/>
  <c r="D670" i="8"/>
  <c r="G670" i="8" s="1"/>
  <c r="D658" i="8"/>
  <c r="G658" i="8" s="1"/>
  <c r="D566" i="8"/>
  <c r="G566" i="8" s="1"/>
  <c r="D560" i="8"/>
  <c r="G560" i="8" s="1"/>
  <c r="D537" i="8"/>
  <c r="G537" i="8" s="1"/>
  <c r="D518" i="8"/>
  <c r="G518" i="8" s="1"/>
  <c r="D509" i="8"/>
  <c r="G509" i="8" s="1"/>
  <c r="D482" i="8"/>
  <c r="G482" i="8" s="1"/>
  <c r="D464" i="8"/>
  <c r="G464" i="8" s="1"/>
  <c r="D737" i="8"/>
  <c r="G737" i="8" s="1"/>
  <c r="D715" i="8"/>
  <c r="G715" i="8" s="1"/>
  <c r="D705" i="8"/>
  <c r="G705" i="8" s="1"/>
  <c r="D690" i="8"/>
  <c r="G690" i="8" s="1"/>
  <c r="D625" i="8"/>
  <c r="G625" i="8" s="1"/>
  <c r="D609" i="8"/>
  <c r="G609" i="8" s="1"/>
  <c r="D557" i="8"/>
  <c r="G557" i="8" s="1"/>
  <c r="D545" i="8"/>
  <c r="G545" i="8" s="1"/>
  <c r="D532" i="8"/>
  <c r="G532" i="8" s="1"/>
  <c r="D520" i="8"/>
  <c r="G520" i="8" s="1"/>
  <c r="D511" i="8"/>
  <c r="G511" i="8" s="1"/>
  <c r="D500" i="8"/>
  <c r="G500" i="8" s="1"/>
  <c r="D484" i="8"/>
  <c r="G484" i="8" s="1"/>
  <c r="D631" i="8"/>
  <c r="G631" i="8" s="1"/>
  <c r="D592" i="8"/>
  <c r="G592" i="8" s="1"/>
  <c r="D578" i="8"/>
  <c r="G578" i="8" s="1"/>
  <c r="D572" i="8"/>
  <c r="G572" i="8" s="1"/>
  <c r="D513" i="8"/>
  <c r="G513" i="8" s="1"/>
  <c r="D502" i="8"/>
  <c r="G502" i="8" s="1"/>
  <c r="D462" i="8"/>
  <c r="G462" i="8" s="1"/>
  <c r="D450" i="8"/>
  <c r="G450" i="8" s="1"/>
  <c r="D438" i="8"/>
  <c r="G438" i="8" s="1"/>
  <c r="D426" i="8"/>
  <c r="G426" i="8" s="1"/>
  <c r="D414" i="8"/>
  <c r="G414" i="8" s="1"/>
  <c r="D402" i="8"/>
  <c r="G402" i="8" s="1"/>
  <c r="D390" i="8"/>
  <c r="G390" i="8" s="1"/>
  <c r="D378" i="8"/>
  <c r="G378" i="8" s="1"/>
  <c r="D366" i="8"/>
  <c r="G366" i="8" s="1"/>
  <c r="D354" i="8"/>
  <c r="G354" i="8" s="1"/>
  <c r="D342" i="8"/>
  <c r="G342" i="8" s="1"/>
  <c r="D330" i="8"/>
  <c r="G330" i="8" s="1"/>
  <c r="D318" i="8"/>
  <c r="G318" i="8" s="1"/>
  <c r="D736" i="8"/>
  <c r="G736" i="8" s="1"/>
  <c r="D712" i="8"/>
  <c r="G712" i="8" s="1"/>
  <c r="D604" i="8"/>
  <c r="G604" i="8" s="1"/>
  <c r="D600" i="8"/>
  <c r="G600" i="8" s="1"/>
  <c r="D596" i="8"/>
  <c r="G596" i="8" s="1"/>
  <c r="D588" i="8"/>
  <c r="G588" i="8" s="1"/>
  <c r="D504" i="8"/>
  <c r="G504" i="8" s="1"/>
  <c r="D763" i="8"/>
  <c r="G763" i="8" s="1"/>
  <c r="D613" i="8"/>
  <c r="G613" i="8" s="1"/>
  <c r="D603" i="8"/>
  <c r="G603" i="8" s="1"/>
  <c r="D584" i="8"/>
  <c r="G584" i="8" s="1"/>
  <c r="D559" i="8"/>
  <c r="G559" i="8" s="1"/>
  <c r="D667" i="8"/>
  <c r="G667" i="8" s="1"/>
  <c r="D549" i="8"/>
  <c r="G549" i="8" s="1"/>
  <c r="D541" i="8"/>
  <c r="G541" i="8" s="1"/>
  <c r="D526" i="8"/>
  <c r="G526" i="8" s="1"/>
  <c r="D519" i="8"/>
  <c r="G519" i="8" s="1"/>
  <c r="D492" i="8"/>
  <c r="G492" i="8" s="1"/>
  <c r="D481" i="8"/>
  <c r="G481" i="8" s="1"/>
  <c r="D463" i="8"/>
  <c r="G463" i="8" s="1"/>
  <c r="D451" i="8"/>
  <c r="G451" i="8" s="1"/>
  <c r="D439" i="8"/>
  <c r="G439" i="8" s="1"/>
  <c r="D427" i="8"/>
  <c r="G427" i="8" s="1"/>
  <c r="D415" i="8"/>
  <c r="G415" i="8" s="1"/>
  <c r="D403" i="8"/>
  <c r="G403" i="8" s="1"/>
  <c r="D391" i="8"/>
  <c r="G391" i="8" s="1"/>
  <c r="D379" i="8"/>
  <c r="G379" i="8" s="1"/>
  <c r="D367" i="8"/>
  <c r="G367" i="8" s="1"/>
  <c r="D355" i="8"/>
  <c r="G355" i="8" s="1"/>
  <c r="D343" i="8"/>
  <c r="G343" i="8" s="1"/>
  <c r="D331" i="8"/>
  <c r="G331" i="8" s="1"/>
  <c r="D319" i="8"/>
  <c r="G319" i="8" s="1"/>
  <c r="D307" i="8"/>
  <c r="G307" i="8" s="1"/>
  <c r="D720" i="8"/>
  <c r="G720" i="8" s="1"/>
  <c r="D659" i="8"/>
  <c r="G659" i="8" s="1"/>
  <c r="D531" i="8"/>
  <c r="G531" i="8" s="1"/>
  <c r="D517" i="8"/>
  <c r="G517" i="8" s="1"/>
  <c r="D444" i="8"/>
  <c r="G444" i="8" s="1"/>
  <c r="D441" i="8"/>
  <c r="G441" i="8" s="1"/>
  <c r="D417" i="8"/>
  <c r="G417" i="8" s="1"/>
  <c r="D404" i="8"/>
  <c r="G404" i="8" s="1"/>
  <c r="D381" i="8"/>
  <c r="G381" i="8" s="1"/>
  <c r="D369" i="8"/>
  <c r="G369" i="8" s="1"/>
  <c r="D353" i="8"/>
  <c r="G353" i="8" s="1"/>
  <c r="D337" i="8"/>
  <c r="G337" i="8" s="1"/>
  <c r="D321" i="8"/>
  <c r="G321" i="8" s="1"/>
  <c r="D294" i="8"/>
  <c r="G294" i="8" s="1"/>
  <c r="D278" i="8"/>
  <c r="G278" i="8" s="1"/>
  <c r="D266" i="8"/>
  <c r="G266" i="8" s="1"/>
  <c r="D254" i="8"/>
  <c r="G254" i="8" s="1"/>
  <c r="D242" i="8"/>
  <c r="G242" i="8" s="1"/>
  <c r="D230" i="8"/>
  <c r="G230" i="8" s="1"/>
  <c r="D218" i="8"/>
  <c r="G218" i="8" s="1"/>
  <c r="D206" i="8"/>
  <c r="G206" i="8" s="1"/>
  <c r="D194" i="8"/>
  <c r="G194" i="8" s="1"/>
  <c r="D182" i="8"/>
  <c r="G182" i="8" s="1"/>
  <c r="D681" i="8"/>
  <c r="G681" i="8" s="1"/>
  <c r="D475" i="8"/>
  <c r="G475" i="8" s="1"/>
  <c r="D422" i="8"/>
  <c r="G422" i="8" s="1"/>
  <c r="D409" i="8"/>
  <c r="G409" i="8" s="1"/>
  <c r="D386" i="8"/>
  <c r="G386" i="8" s="1"/>
  <c r="D371" i="8"/>
  <c r="G371" i="8" s="1"/>
  <c r="D362" i="8"/>
  <c r="G362" i="8" s="1"/>
  <c r="D346" i="8"/>
  <c r="G346" i="8" s="1"/>
  <c r="D323" i="8"/>
  <c r="G323" i="8" s="1"/>
  <c r="D314" i="8"/>
  <c r="G314" i="8" s="1"/>
  <c r="D292" i="8"/>
  <c r="G292" i="8" s="1"/>
  <c r="D283" i="8"/>
  <c r="G283" i="8" s="1"/>
  <c r="D271" i="8"/>
  <c r="G271" i="8" s="1"/>
  <c r="D259" i="8"/>
  <c r="G259" i="8" s="1"/>
  <c r="D247" i="8"/>
  <c r="G247" i="8" s="1"/>
  <c r="D761" i="8"/>
  <c r="G761" i="8" s="1"/>
  <c r="D629" i="8"/>
  <c r="G629" i="8" s="1"/>
  <c r="D607" i="8"/>
  <c r="G607" i="8" s="1"/>
  <c r="D529" i="8"/>
  <c r="G529" i="8" s="1"/>
  <c r="D455" i="8"/>
  <c r="G455" i="8" s="1"/>
  <c r="D452" i="8"/>
  <c r="G452" i="8" s="1"/>
  <c r="D432" i="8"/>
  <c r="G432" i="8" s="1"/>
  <c r="D419" i="8"/>
  <c r="G419" i="8" s="1"/>
  <c r="D396" i="8"/>
  <c r="G396" i="8" s="1"/>
  <c r="D383" i="8"/>
  <c r="G383" i="8" s="1"/>
  <c r="D364" i="8"/>
  <c r="G364" i="8" s="1"/>
  <c r="D348" i="8"/>
  <c r="G348" i="8" s="1"/>
  <c r="D332" i="8"/>
  <c r="G332" i="8" s="1"/>
  <c r="D316" i="8"/>
  <c r="G316" i="8" s="1"/>
  <c r="D305" i="8"/>
  <c r="G305" i="8" s="1"/>
  <c r="D290" i="8"/>
  <c r="G290" i="8" s="1"/>
  <c r="D276" i="8"/>
  <c r="G276" i="8" s="1"/>
  <c r="D590" i="8"/>
  <c r="G590" i="8" s="1"/>
  <c r="D564" i="8"/>
  <c r="G564" i="8" s="1"/>
  <c r="D553" i="8"/>
  <c r="G553" i="8" s="1"/>
  <c r="D508" i="8"/>
  <c r="G508" i="8" s="1"/>
  <c r="D470" i="8"/>
  <c r="G470" i="8" s="1"/>
  <c r="D458" i="8"/>
  <c r="G458" i="8" s="1"/>
  <c r="D443" i="8"/>
  <c r="G443" i="8" s="1"/>
  <c r="D440" i="8"/>
  <c r="G440" i="8" s="1"/>
  <c r="D424" i="8"/>
  <c r="G424" i="8" s="1"/>
  <c r="D401" i="8"/>
  <c r="G401" i="8" s="1"/>
  <c r="D388" i="8"/>
  <c r="G388" i="8" s="1"/>
  <c r="D373" i="8"/>
  <c r="G373" i="8" s="1"/>
  <c r="D357" i="8"/>
  <c r="G357" i="8" s="1"/>
  <c r="D341" i="8"/>
  <c r="G341" i="8" s="1"/>
  <c r="D325" i="8"/>
  <c r="G325" i="8" s="1"/>
  <c r="D309" i="8"/>
  <c r="G309" i="8" s="1"/>
  <c r="D301" i="8"/>
  <c r="G301" i="8" s="1"/>
  <c r="D288" i="8"/>
  <c r="G288" i="8" s="1"/>
  <c r="D281" i="8"/>
  <c r="G281" i="8" s="1"/>
  <c r="D562" i="8"/>
  <c r="G562" i="8" s="1"/>
  <c r="D469" i="8"/>
  <c r="G469" i="8" s="1"/>
  <c r="D465" i="8"/>
  <c r="G465" i="8" s="1"/>
  <c r="D446" i="8"/>
  <c r="G446" i="8" s="1"/>
  <c r="D429" i="8"/>
  <c r="G429" i="8" s="1"/>
  <c r="D416" i="8"/>
  <c r="G416" i="8" s="1"/>
  <c r="D647" i="8"/>
  <c r="G647" i="8" s="1"/>
  <c r="D506" i="8"/>
  <c r="G506" i="8" s="1"/>
  <c r="D473" i="8"/>
  <c r="G473" i="8" s="1"/>
  <c r="D460" i="8"/>
  <c r="G460" i="8" s="1"/>
  <c r="D457" i="8"/>
  <c r="G457" i="8" s="1"/>
  <c r="D431" i="8"/>
  <c r="G431" i="8" s="1"/>
  <c r="D408" i="8"/>
  <c r="G408" i="8" s="1"/>
  <c r="D395" i="8"/>
  <c r="G395" i="8" s="1"/>
  <c r="D361" i="8"/>
  <c r="G361" i="8" s="1"/>
  <c r="D345" i="8"/>
  <c r="G345" i="8" s="1"/>
  <c r="D329" i="8"/>
  <c r="G329" i="8" s="1"/>
  <c r="D313" i="8"/>
  <c r="G313" i="8" s="1"/>
  <c r="D696" i="8"/>
  <c r="G696" i="8" s="1"/>
  <c r="D448" i="8"/>
  <c r="G448" i="8" s="1"/>
  <c r="D445" i="8"/>
  <c r="G445" i="8" s="1"/>
  <c r="D413" i="8"/>
  <c r="G413" i="8" s="1"/>
  <c r="D400" i="8"/>
  <c r="G400" i="8" s="1"/>
  <c r="D377" i="8"/>
  <c r="G377" i="8" s="1"/>
  <c r="D370" i="8"/>
  <c r="G370" i="8" s="1"/>
  <c r="D568" i="8"/>
  <c r="G568" i="8" s="1"/>
  <c r="D547" i="8"/>
  <c r="G547" i="8" s="1"/>
  <c r="D472" i="8"/>
  <c r="G472" i="8" s="1"/>
  <c r="D420" i="8"/>
  <c r="G420" i="8" s="1"/>
  <c r="D407" i="8"/>
  <c r="G407" i="8" s="1"/>
  <c r="D384" i="8"/>
  <c r="G384" i="8" s="1"/>
  <c r="D374" i="8"/>
  <c r="G374" i="8" s="1"/>
  <c r="D358" i="8"/>
  <c r="G358" i="8" s="1"/>
  <c r="D702" i="8"/>
  <c r="G702" i="8" s="1"/>
  <c r="D574" i="8"/>
  <c r="G574" i="8" s="1"/>
  <c r="D521" i="8"/>
  <c r="G521" i="8" s="1"/>
  <c r="D410" i="8"/>
  <c r="G410" i="8" s="1"/>
  <c r="D385" i="8"/>
  <c r="G385" i="8" s="1"/>
  <c r="D322" i="8"/>
  <c r="G322" i="8" s="1"/>
  <c r="D296" i="8"/>
  <c r="G296" i="8" s="1"/>
  <c r="D293" i="8"/>
  <c r="G293" i="8" s="1"/>
  <c r="D285" i="8"/>
  <c r="G285" i="8" s="1"/>
  <c r="D275" i="8"/>
  <c r="G275" i="8" s="1"/>
  <c r="D245" i="8"/>
  <c r="G245" i="8" s="1"/>
  <c r="D243" i="8"/>
  <c r="G243" i="8" s="1"/>
  <c r="D241" i="8"/>
  <c r="G241" i="8" s="1"/>
  <c r="D239" i="8"/>
  <c r="G239" i="8" s="1"/>
  <c r="D237" i="8"/>
  <c r="G237" i="8" s="1"/>
  <c r="D233" i="8"/>
  <c r="G233" i="8" s="1"/>
  <c r="D220" i="8"/>
  <c r="G220" i="8" s="1"/>
  <c r="D205" i="8"/>
  <c r="G205" i="8" s="1"/>
  <c r="D190" i="8"/>
  <c r="G190" i="8" s="1"/>
  <c r="D172" i="8"/>
  <c r="G172" i="8" s="1"/>
  <c r="D160" i="8"/>
  <c r="G160" i="8" s="1"/>
  <c r="D148" i="8"/>
  <c r="G148" i="8" s="1"/>
  <c r="D136" i="8"/>
  <c r="G136" i="8" s="1"/>
  <c r="D124" i="8"/>
  <c r="G124" i="8" s="1"/>
  <c r="D112" i="8"/>
  <c r="G112" i="8" s="1"/>
  <c r="D100" i="8"/>
  <c r="G100" i="8" s="1"/>
  <c r="D88" i="8"/>
  <c r="G88" i="8" s="1"/>
  <c r="D76" i="8"/>
  <c r="G76" i="8" s="1"/>
  <c r="D64" i="8"/>
  <c r="G64" i="8" s="1"/>
  <c r="D397" i="8"/>
  <c r="G397" i="8" s="1"/>
  <c r="D326" i="8"/>
  <c r="G326" i="8" s="1"/>
  <c r="D304" i="8"/>
  <c r="G304" i="8" s="1"/>
  <c r="D282" i="8"/>
  <c r="G282" i="8" s="1"/>
  <c r="D277" i="8"/>
  <c r="G277" i="8" s="1"/>
  <c r="D268" i="8"/>
  <c r="G268" i="8" s="1"/>
  <c r="D231" i="8"/>
  <c r="G231" i="8" s="1"/>
  <c r="D216" i="8"/>
  <c r="G216" i="8" s="1"/>
  <c r="D203" i="8"/>
  <c r="G203" i="8" s="1"/>
  <c r="D188" i="8"/>
  <c r="G188" i="8" s="1"/>
  <c r="D177" i="8"/>
  <c r="G177" i="8" s="1"/>
  <c r="D165" i="8"/>
  <c r="G165" i="8" s="1"/>
  <c r="D153" i="8"/>
  <c r="G153" i="8" s="1"/>
  <c r="D141" i="8"/>
  <c r="G141" i="8" s="1"/>
  <c r="D129" i="8"/>
  <c r="G129" i="8" s="1"/>
  <c r="D117" i="8"/>
  <c r="G117" i="8" s="1"/>
  <c r="D105" i="8"/>
  <c r="G105" i="8" s="1"/>
  <c r="D483" i="8"/>
  <c r="G483" i="8" s="1"/>
  <c r="D467" i="8"/>
  <c r="G467" i="8" s="1"/>
  <c r="D372" i="8"/>
  <c r="G372" i="8" s="1"/>
  <c r="D349" i="8"/>
  <c r="G349" i="8" s="1"/>
  <c r="D287" i="8"/>
  <c r="G287" i="8" s="1"/>
  <c r="D279" i="8"/>
  <c r="G279" i="8" s="1"/>
  <c r="D270" i="8"/>
  <c r="G270" i="8" s="1"/>
  <c r="D257" i="8"/>
  <c r="G257" i="8" s="1"/>
  <c r="D255" i="8"/>
  <c r="G255" i="8" s="1"/>
  <c r="D253" i="8"/>
  <c r="G253" i="8" s="1"/>
  <c r="D251" i="8"/>
  <c r="G251" i="8" s="1"/>
  <c r="D249" i="8"/>
  <c r="G249" i="8" s="1"/>
  <c r="D229" i="8"/>
  <c r="G229" i="8" s="1"/>
  <c r="D214" i="8"/>
  <c r="G214" i="8" s="1"/>
  <c r="D201" i="8"/>
  <c r="G201" i="8" s="1"/>
  <c r="D199" i="8"/>
  <c r="G199" i="8" s="1"/>
  <c r="D186" i="8"/>
  <c r="G186" i="8" s="1"/>
  <c r="D170" i="8"/>
  <c r="G170" i="8" s="1"/>
  <c r="D158" i="8"/>
  <c r="G158" i="8" s="1"/>
  <c r="D456" i="8"/>
  <c r="G456" i="8" s="1"/>
  <c r="D333" i="8"/>
  <c r="G333" i="8" s="1"/>
  <c r="D310" i="8"/>
  <c r="G310" i="8" s="1"/>
  <c r="D295" i="8"/>
  <c r="G295" i="8" s="1"/>
  <c r="D284" i="8"/>
  <c r="G284" i="8" s="1"/>
  <c r="D272" i="8"/>
  <c r="G272" i="8" s="1"/>
  <c r="D227" i="8"/>
  <c r="G227" i="8" s="1"/>
  <c r="D212" i="8"/>
  <c r="G212" i="8" s="1"/>
  <c r="D197" i="8"/>
  <c r="G197" i="8" s="1"/>
  <c r="D184" i="8"/>
  <c r="G184" i="8" s="1"/>
  <c r="D175" i="8"/>
  <c r="G175" i="8" s="1"/>
  <c r="D163" i="8"/>
  <c r="G163" i="8" s="1"/>
  <c r="D151" i="8"/>
  <c r="G151" i="8" s="1"/>
  <c r="D421" i="8"/>
  <c r="G421" i="8" s="1"/>
  <c r="D356" i="8"/>
  <c r="G356" i="8" s="1"/>
  <c r="D352" i="8"/>
  <c r="G352" i="8" s="1"/>
  <c r="D317" i="8"/>
  <c r="G317" i="8" s="1"/>
  <c r="D306" i="8"/>
  <c r="G306" i="8" s="1"/>
  <c r="D298" i="8"/>
  <c r="G298" i="8" s="1"/>
  <c r="D274" i="8"/>
  <c r="G274" i="8" s="1"/>
  <c r="D265" i="8"/>
  <c r="G265" i="8" s="1"/>
  <c r="D263" i="8"/>
  <c r="G263" i="8" s="1"/>
  <c r="D261" i="8"/>
  <c r="G261" i="8" s="1"/>
  <c r="D225" i="8"/>
  <c r="G225" i="8" s="1"/>
  <c r="D223" i="8"/>
  <c r="G223" i="8" s="1"/>
  <c r="D210" i="8"/>
  <c r="G210" i="8" s="1"/>
  <c r="D195" i="8"/>
  <c r="G195" i="8" s="1"/>
  <c r="D180" i="8"/>
  <c r="G180" i="8" s="1"/>
  <c r="D810" i="8"/>
  <c r="G810" i="8" s="1"/>
  <c r="D494" i="8"/>
  <c r="G494" i="8" s="1"/>
  <c r="D477" i="8"/>
  <c r="G477" i="8" s="1"/>
  <c r="D436" i="8"/>
  <c r="G436" i="8" s="1"/>
  <c r="D428" i="8"/>
  <c r="G428" i="8" s="1"/>
  <c r="D389" i="8"/>
  <c r="G389" i="8" s="1"/>
  <c r="D340" i="8"/>
  <c r="G340" i="8" s="1"/>
  <c r="D336" i="8"/>
  <c r="G336" i="8" s="1"/>
  <c r="D289" i="8"/>
  <c r="G289" i="8" s="1"/>
  <c r="D286" i="8"/>
  <c r="G286" i="8" s="1"/>
  <c r="D267" i="8"/>
  <c r="G267" i="8" s="1"/>
  <c r="D240" i="8"/>
  <c r="G240" i="8" s="1"/>
  <c r="D238" i="8"/>
  <c r="G238" i="8" s="1"/>
  <c r="D236" i="8"/>
  <c r="G236" i="8" s="1"/>
  <c r="D221" i="8"/>
  <c r="G221" i="8" s="1"/>
  <c r="D208" i="8"/>
  <c r="G208" i="8" s="1"/>
  <c r="D193" i="8"/>
  <c r="G193" i="8" s="1"/>
  <c r="D533" i="8"/>
  <c r="G533" i="8" s="1"/>
  <c r="D376" i="8"/>
  <c r="G376" i="8" s="1"/>
  <c r="D365" i="8"/>
  <c r="G365" i="8" s="1"/>
  <c r="D360" i="8"/>
  <c r="G360" i="8" s="1"/>
  <c r="D344" i="8"/>
  <c r="G344" i="8" s="1"/>
  <c r="D324" i="8"/>
  <c r="G324" i="8" s="1"/>
  <c r="D320" i="8"/>
  <c r="G320" i="8" s="1"/>
  <c r="D297" i="8"/>
  <c r="G297" i="8" s="1"/>
  <c r="D269" i="8"/>
  <c r="G269" i="8" s="1"/>
  <c r="D234" i="8"/>
  <c r="G234" i="8" s="1"/>
  <c r="D219" i="8"/>
  <c r="G219" i="8" s="1"/>
  <c r="D204" i="8"/>
  <c r="G204" i="8" s="1"/>
  <c r="D191" i="8"/>
  <c r="G191" i="8" s="1"/>
  <c r="D178" i="8"/>
  <c r="G178" i="8" s="1"/>
  <c r="D661" i="8"/>
  <c r="G661" i="8" s="1"/>
  <c r="D453" i="8"/>
  <c r="G453" i="8" s="1"/>
  <c r="D359" i="8"/>
  <c r="G359" i="8" s="1"/>
  <c r="D347" i="8"/>
  <c r="G347" i="8" s="1"/>
  <c r="D328" i="8"/>
  <c r="G328" i="8" s="1"/>
  <c r="D300" i="8"/>
  <c r="G300" i="8" s="1"/>
  <c r="D252" i="8"/>
  <c r="G252" i="8" s="1"/>
  <c r="D250" i="8"/>
  <c r="G250" i="8" s="1"/>
  <c r="D248" i="8"/>
  <c r="G248" i="8" s="1"/>
  <c r="D246" i="8"/>
  <c r="G246" i="8" s="1"/>
  <c r="D244" i="8"/>
  <c r="G244" i="8" s="1"/>
  <c r="D232" i="8"/>
  <c r="G232" i="8" s="1"/>
  <c r="D490" i="8"/>
  <c r="G490" i="8" s="1"/>
  <c r="D434" i="8"/>
  <c r="G434" i="8" s="1"/>
  <c r="D412" i="8"/>
  <c r="G412" i="8" s="1"/>
  <c r="D393" i="8"/>
  <c r="G393" i="8" s="1"/>
  <c r="D312" i="8"/>
  <c r="G312" i="8" s="1"/>
  <c r="D228" i="8"/>
  <c r="G228" i="8" s="1"/>
  <c r="D215" i="8"/>
  <c r="G215" i="8" s="1"/>
  <c r="D488" i="8"/>
  <c r="G488" i="8" s="1"/>
  <c r="D433" i="8"/>
  <c r="G433" i="8" s="1"/>
  <c r="D392" i="8"/>
  <c r="G392" i="8" s="1"/>
  <c r="D350" i="8"/>
  <c r="G350" i="8" s="1"/>
  <c r="D302" i="8"/>
  <c r="G302" i="8" s="1"/>
  <c r="D224" i="8"/>
  <c r="G224" i="8" s="1"/>
  <c r="F46" i="8"/>
  <c r="D48" i="8"/>
  <c r="G48" i="8" s="1"/>
  <c r="C55" i="8"/>
  <c r="F64" i="8"/>
  <c r="D68" i="8"/>
  <c r="G68" i="8" s="1"/>
  <c r="C70" i="8"/>
  <c r="F77" i="8"/>
  <c r="D81" i="8"/>
  <c r="G81" i="8" s="1"/>
  <c r="D83" i="8"/>
  <c r="G83" i="8" s="1"/>
  <c r="C85" i="8"/>
  <c r="F92" i="8"/>
  <c r="D119" i="8"/>
  <c r="G119" i="8" s="1"/>
  <c r="D121" i="8"/>
  <c r="G121" i="8" s="1"/>
  <c r="D123" i="8"/>
  <c r="G123" i="8" s="1"/>
  <c r="D125" i="8"/>
  <c r="G125" i="8" s="1"/>
  <c r="D127" i="8"/>
  <c r="G127" i="8" s="1"/>
  <c r="F129" i="8"/>
  <c r="F131" i="8"/>
  <c r="F133" i="8"/>
  <c r="F135" i="8"/>
  <c r="F137" i="8"/>
  <c r="D150" i="8"/>
  <c r="G150" i="8" s="1"/>
  <c r="F152" i="8"/>
  <c r="F160" i="8"/>
  <c r="C185" i="8"/>
  <c r="D189" i="8"/>
  <c r="G189" i="8" s="1"/>
  <c r="F203" i="8"/>
  <c r="F207" i="8"/>
  <c r="F218" i="8"/>
  <c r="C228" i="8"/>
  <c r="D264" i="8"/>
  <c r="G264" i="8" s="1"/>
  <c r="D311" i="8"/>
  <c r="G311" i="8" s="1"/>
  <c r="D335" i="8"/>
  <c r="G335" i="8" s="1"/>
  <c r="C393" i="8"/>
  <c r="F49" i="8"/>
  <c r="C50" i="8"/>
  <c r="F53" i="8"/>
  <c r="D55" i="8"/>
  <c r="G55" i="8" s="1"/>
  <c r="C57" i="8"/>
  <c r="F66" i="8"/>
  <c r="D70" i="8"/>
  <c r="G70" i="8" s="1"/>
  <c r="C72" i="8"/>
  <c r="F79" i="8"/>
  <c r="F81" i="8"/>
  <c r="D85" i="8"/>
  <c r="G85" i="8" s="1"/>
  <c r="C87" i="8"/>
  <c r="F94" i="8"/>
  <c r="F96" i="8"/>
  <c r="C109" i="8"/>
  <c r="C111" i="8"/>
  <c r="C113" i="8"/>
  <c r="C115" i="8"/>
  <c r="C117" i="8"/>
  <c r="F155" i="8"/>
  <c r="C168" i="8"/>
  <c r="C171" i="8"/>
  <c r="F174" i="8"/>
  <c r="F181" i="8"/>
  <c r="D185" i="8"/>
  <c r="G185" i="8" s="1"/>
  <c r="F194" i="8"/>
  <c r="F198" i="8"/>
  <c r="D280" i="8"/>
  <c r="G280" i="8" s="1"/>
  <c r="F296" i="8"/>
  <c r="D338" i="8"/>
  <c r="G338" i="8" s="1"/>
  <c r="D398" i="8"/>
  <c r="G398" i="8" s="1"/>
  <c r="D524" i="8"/>
  <c r="G524" i="8" s="1"/>
  <c r="F80" i="8"/>
  <c r="C10" i="4"/>
  <c r="C11" i="4" s="1"/>
  <c r="C15" i="4" s="1"/>
  <c r="C46" i="8"/>
  <c r="F48" i="8"/>
  <c r="D50" i="8"/>
  <c r="G50" i="8" s="1"/>
  <c r="D57" i="8"/>
  <c r="G57" i="8" s="1"/>
  <c r="D59" i="8"/>
  <c r="G59" i="8" s="1"/>
  <c r="C61" i="8"/>
  <c r="F68" i="8"/>
  <c r="D72" i="8"/>
  <c r="G72" i="8" s="1"/>
  <c r="C74" i="8"/>
  <c r="F83" i="8"/>
  <c r="D87" i="8"/>
  <c r="G87" i="8" s="1"/>
  <c r="C89" i="8"/>
  <c r="D107" i="8"/>
  <c r="G107" i="8" s="1"/>
  <c r="D109" i="8"/>
  <c r="G109" i="8" s="1"/>
  <c r="D111" i="8"/>
  <c r="G111" i="8" s="1"/>
  <c r="D113" i="8"/>
  <c r="G113" i="8" s="1"/>
  <c r="D115" i="8"/>
  <c r="G115" i="8" s="1"/>
  <c r="F117" i="8"/>
  <c r="F119" i="8"/>
  <c r="F121" i="8"/>
  <c r="F123" i="8"/>
  <c r="F125" i="8"/>
  <c r="C138" i="8"/>
  <c r="C140" i="8"/>
  <c r="C142" i="8"/>
  <c r="C144" i="8"/>
  <c r="C146" i="8"/>
  <c r="F150" i="8"/>
  <c r="C163" i="8"/>
  <c r="D168" i="8"/>
  <c r="G168" i="8" s="1"/>
  <c r="D171" i="8"/>
  <c r="G171" i="8" s="1"/>
  <c r="C178" i="8"/>
  <c r="F190" i="8"/>
  <c r="C219" i="8"/>
  <c r="F280" i="8"/>
  <c r="F399" i="8"/>
  <c r="C20" i="10"/>
  <c r="D10" i="9"/>
  <c r="E10" i="9"/>
  <c r="D17" i="11"/>
  <c r="C26" i="11" s="1"/>
  <c r="D26" i="11" s="1"/>
  <c r="D20" i="11"/>
  <c r="D16" i="11"/>
  <c r="D19" i="11"/>
  <c r="D15" i="11"/>
  <c r="E43" i="9"/>
  <c r="C12" i="9" s="1"/>
  <c r="F42" i="9"/>
  <c r="E45" i="9"/>
  <c r="D46" i="9"/>
  <c r="D11" i="9" s="1"/>
  <c r="E17" i="11"/>
  <c r="C27" i="11" s="1"/>
  <c r="D27" i="11" s="1"/>
  <c r="E20" i="11"/>
  <c r="E16" i="11"/>
  <c r="E19" i="11"/>
  <c r="E18" i="11"/>
  <c r="C10" i="9"/>
  <c r="D48" i="9"/>
  <c r="E15" i="11"/>
  <c r="C17" i="11"/>
  <c r="C25" i="11" s="1"/>
  <c r="D25" i="11" s="1"/>
  <c r="C20" i="11"/>
  <c r="C16" i="11"/>
  <c r="C19" i="11"/>
  <c r="C18" i="11"/>
  <c r="F43" i="9" l="1"/>
  <c r="G42" i="9"/>
  <c r="G43" i="9" s="1"/>
  <c r="C14" i="9" s="1"/>
  <c r="D35" i="11"/>
  <c r="C35" i="11"/>
  <c r="E25" i="11"/>
  <c r="D36" i="11"/>
  <c r="C36" i="11"/>
  <c r="E26" i="11"/>
  <c r="H32" i="12"/>
  <c r="C6" i="6"/>
  <c r="I30" i="12"/>
  <c r="D13" i="4"/>
  <c r="E5" i="4"/>
  <c r="D7" i="4"/>
  <c r="D14" i="4"/>
  <c r="D12" i="4"/>
  <c r="E48" i="9"/>
  <c r="D49" i="9"/>
  <c r="H5" i="12"/>
  <c r="E9" i="9"/>
  <c r="D9" i="9"/>
  <c r="C9" i="9"/>
  <c r="F8" i="6"/>
  <c r="G8" i="6"/>
  <c r="C15" i="6" s="1"/>
  <c r="C8" i="6"/>
  <c r="D8" i="6"/>
  <c r="E8" i="6"/>
  <c r="C8" i="8"/>
  <c r="C37" i="11"/>
  <c r="E27" i="11"/>
  <c r="D37" i="11"/>
  <c r="E37" i="11" s="1"/>
  <c r="E46" i="9"/>
  <c r="F45" i="9"/>
  <c r="D14" i="10"/>
  <c r="E14" i="10" s="1"/>
  <c r="D17" i="10"/>
  <c r="E17" i="10" s="1"/>
  <c r="D13" i="10"/>
  <c r="E13" i="10" s="1"/>
  <c r="C9" i="10"/>
  <c r="D16" i="10"/>
  <c r="E16" i="10" s="1"/>
  <c r="D15" i="10"/>
  <c r="E15" i="10" s="1"/>
  <c r="E11" i="9" l="1"/>
  <c r="F48" i="9"/>
  <c r="E49" i="9"/>
  <c r="E12" i="9" s="1"/>
  <c r="C13" i="9"/>
  <c r="C15" i="9"/>
  <c r="J30" i="12"/>
  <c r="E13" i="4"/>
  <c r="E12" i="4"/>
  <c r="F5" i="4"/>
  <c r="E14" i="4"/>
  <c r="E7" i="4"/>
  <c r="D10" i="4"/>
  <c r="D11" i="4" s="1"/>
  <c r="D15" i="4" s="1"/>
  <c r="C9" i="6"/>
  <c r="E36" i="11"/>
  <c r="E1040" i="8"/>
  <c r="H1040" i="8" s="1"/>
  <c r="I1040" i="8" s="1"/>
  <c r="E1028" i="8"/>
  <c r="H1028" i="8" s="1"/>
  <c r="I1028" i="8" s="1"/>
  <c r="E1016" i="8"/>
  <c r="H1016" i="8" s="1"/>
  <c r="I1016" i="8" s="1"/>
  <c r="E1004" i="8"/>
  <c r="H1004" i="8" s="1"/>
  <c r="I1004" i="8" s="1"/>
  <c r="E992" i="8"/>
  <c r="H992" i="8" s="1"/>
  <c r="I992" i="8" s="1"/>
  <c r="E980" i="8"/>
  <c r="H980" i="8" s="1"/>
  <c r="I980" i="8" s="1"/>
  <c r="E968" i="8"/>
  <c r="H968" i="8" s="1"/>
  <c r="I968" i="8" s="1"/>
  <c r="E956" i="8"/>
  <c r="H956" i="8" s="1"/>
  <c r="I956" i="8" s="1"/>
  <c r="E944" i="8"/>
  <c r="H944" i="8" s="1"/>
  <c r="I944" i="8" s="1"/>
  <c r="E932" i="8"/>
  <c r="H932" i="8" s="1"/>
  <c r="I932" i="8" s="1"/>
  <c r="E1037" i="8"/>
  <c r="H1037" i="8" s="1"/>
  <c r="I1037" i="8" s="1"/>
  <c r="E1022" i="8"/>
  <c r="H1022" i="8" s="1"/>
  <c r="I1022" i="8" s="1"/>
  <c r="E1007" i="8"/>
  <c r="H1007" i="8" s="1"/>
  <c r="I1007" i="8" s="1"/>
  <c r="E994" i="8"/>
  <c r="H994" i="8" s="1"/>
  <c r="I994" i="8" s="1"/>
  <c r="E979" i="8"/>
  <c r="H979" i="8" s="1"/>
  <c r="I979" i="8" s="1"/>
  <c r="E964" i="8"/>
  <c r="H964" i="8" s="1"/>
  <c r="I964" i="8" s="1"/>
  <c r="E951" i="8"/>
  <c r="H951" i="8" s="1"/>
  <c r="I951" i="8" s="1"/>
  <c r="E949" i="8"/>
  <c r="H949" i="8" s="1"/>
  <c r="I949" i="8" s="1"/>
  <c r="E936" i="8"/>
  <c r="H936" i="8" s="1"/>
  <c r="I936" i="8" s="1"/>
  <c r="E916" i="8"/>
  <c r="H916" i="8" s="1"/>
  <c r="I916" i="8" s="1"/>
  <c r="E1035" i="8"/>
  <c r="H1035" i="8" s="1"/>
  <c r="I1035" i="8" s="1"/>
  <c r="E1033" i="8"/>
  <c r="H1033" i="8" s="1"/>
  <c r="I1033" i="8" s="1"/>
  <c r="E1020" i="8"/>
  <c r="H1020" i="8" s="1"/>
  <c r="I1020" i="8" s="1"/>
  <c r="E1005" i="8"/>
  <c r="H1005" i="8" s="1"/>
  <c r="I1005" i="8" s="1"/>
  <c r="E990" i="8"/>
  <c r="H990" i="8" s="1"/>
  <c r="I990" i="8" s="1"/>
  <c r="E977" i="8"/>
  <c r="H977" i="8" s="1"/>
  <c r="I977" i="8" s="1"/>
  <c r="E962" i="8"/>
  <c r="H962" i="8" s="1"/>
  <c r="I962" i="8" s="1"/>
  <c r="E947" i="8"/>
  <c r="H947" i="8" s="1"/>
  <c r="I947" i="8" s="1"/>
  <c r="E934" i="8"/>
  <c r="H934" i="8" s="1"/>
  <c r="I934" i="8" s="1"/>
  <c r="E921" i="8"/>
  <c r="H921" i="8" s="1"/>
  <c r="I921" i="8" s="1"/>
  <c r="E1031" i="8"/>
  <c r="H1031" i="8" s="1"/>
  <c r="I1031" i="8" s="1"/>
  <c r="E1018" i="8"/>
  <c r="H1018" i="8" s="1"/>
  <c r="I1018" i="8" s="1"/>
  <c r="E1003" i="8"/>
  <c r="H1003" i="8" s="1"/>
  <c r="I1003" i="8" s="1"/>
  <c r="E988" i="8"/>
  <c r="H988" i="8" s="1"/>
  <c r="I988" i="8" s="1"/>
  <c r="E975" i="8"/>
  <c r="H975" i="8" s="1"/>
  <c r="I975" i="8" s="1"/>
  <c r="E973" i="8"/>
  <c r="H973" i="8" s="1"/>
  <c r="I973" i="8" s="1"/>
  <c r="E960" i="8"/>
  <c r="H960" i="8" s="1"/>
  <c r="I960" i="8" s="1"/>
  <c r="E945" i="8"/>
  <c r="H945" i="8" s="1"/>
  <c r="I945" i="8" s="1"/>
  <c r="E930" i="8"/>
  <c r="H930" i="8" s="1"/>
  <c r="I930" i="8" s="1"/>
  <c r="E914" i="8"/>
  <c r="H914" i="8" s="1"/>
  <c r="I914" i="8" s="1"/>
  <c r="E1044" i="8"/>
  <c r="H1044" i="8" s="1"/>
  <c r="I1044" i="8" s="1"/>
  <c r="E1029" i="8"/>
  <c r="H1029" i="8" s="1"/>
  <c r="I1029" i="8" s="1"/>
  <c r="E1014" i="8"/>
  <c r="H1014" i="8" s="1"/>
  <c r="I1014" i="8" s="1"/>
  <c r="E1001" i="8"/>
  <c r="H1001" i="8" s="1"/>
  <c r="I1001" i="8" s="1"/>
  <c r="E986" i="8"/>
  <c r="H986" i="8" s="1"/>
  <c r="I986" i="8" s="1"/>
  <c r="E971" i="8"/>
  <c r="H971" i="8" s="1"/>
  <c r="I971" i="8" s="1"/>
  <c r="E958" i="8"/>
  <c r="H958" i="8" s="1"/>
  <c r="I958" i="8" s="1"/>
  <c r="E943" i="8"/>
  <c r="H943" i="8" s="1"/>
  <c r="I943" i="8" s="1"/>
  <c r="E928" i="8"/>
  <c r="H928" i="8" s="1"/>
  <c r="I928" i="8" s="1"/>
  <c r="E919" i="8"/>
  <c r="H919" i="8" s="1"/>
  <c r="I919" i="8" s="1"/>
  <c r="E907" i="8"/>
  <c r="H907" i="8" s="1"/>
  <c r="I907" i="8" s="1"/>
  <c r="E1042" i="8"/>
  <c r="H1042" i="8" s="1"/>
  <c r="I1042" i="8" s="1"/>
  <c r="E1027" i="8"/>
  <c r="H1027" i="8" s="1"/>
  <c r="I1027" i="8" s="1"/>
  <c r="E1012" i="8"/>
  <c r="H1012" i="8" s="1"/>
  <c r="I1012" i="8" s="1"/>
  <c r="E999" i="8"/>
  <c r="H999" i="8" s="1"/>
  <c r="I999" i="8" s="1"/>
  <c r="E997" i="8"/>
  <c r="H997" i="8" s="1"/>
  <c r="I997" i="8" s="1"/>
  <c r="E984" i="8"/>
  <c r="H984" i="8" s="1"/>
  <c r="I984" i="8" s="1"/>
  <c r="E969" i="8"/>
  <c r="H969" i="8" s="1"/>
  <c r="I969" i="8" s="1"/>
  <c r="E954" i="8"/>
  <c r="H954" i="8" s="1"/>
  <c r="I954" i="8" s="1"/>
  <c r="E941" i="8"/>
  <c r="H941" i="8" s="1"/>
  <c r="I941" i="8" s="1"/>
  <c r="E926" i="8"/>
  <c r="H926" i="8" s="1"/>
  <c r="I926" i="8" s="1"/>
  <c r="E1038" i="8"/>
  <c r="H1038" i="8" s="1"/>
  <c r="I1038" i="8" s="1"/>
  <c r="E1025" i="8"/>
  <c r="H1025" i="8" s="1"/>
  <c r="I1025" i="8" s="1"/>
  <c r="E1010" i="8"/>
  <c r="H1010" i="8" s="1"/>
  <c r="I1010" i="8" s="1"/>
  <c r="E995" i="8"/>
  <c r="H995" i="8" s="1"/>
  <c r="I995" i="8" s="1"/>
  <c r="E982" i="8"/>
  <c r="H982" i="8" s="1"/>
  <c r="I982" i="8" s="1"/>
  <c r="E967" i="8"/>
  <c r="H967" i="8" s="1"/>
  <c r="I967" i="8" s="1"/>
  <c r="E952" i="8"/>
  <c r="H952" i="8" s="1"/>
  <c r="I952" i="8" s="1"/>
  <c r="E939" i="8"/>
  <c r="H939" i="8" s="1"/>
  <c r="I939" i="8" s="1"/>
  <c r="E937" i="8"/>
  <c r="H937" i="8" s="1"/>
  <c r="I937" i="8" s="1"/>
  <c r="E924" i="8"/>
  <c r="H924" i="8" s="1"/>
  <c r="I924" i="8" s="1"/>
  <c r="E1036" i="8"/>
  <c r="H1036" i="8" s="1"/>
  <c r="I1036" i="8" s="1"/>
  <c r="E1023" i="8"/>
  <c r="H1023" i="8" s="1"/>
  <c r="I1023" i="8" s="1"/>
  <c r="E1021" i="8"/>
  <c r="H1021" i="8" s="1"/>
  <c r="I1021" i="8" s="1"/>
  <c r="E1008" i="8"/>
  <c r="H1008" i="8" s="1"/>
  <c r="I1008" i="8" s="1"/>
  <c r="E993" i="8"/>
  <c r="H993" i="8" s="1"/>
  <c r="I993" i="8" s="1"/>
  <c r="E978" i="8"/>
  <c r="H978" i="8" s="1"/>
  <c r="I978" i="8" s="1"/>
  <c r="E965" i="8"/>
  <c r="H965" i="8" s="1"/>
  <c r="I965" i="8" s="1"/>
  <c r="E1045" i="8"/>
  <c r="H1045" i="8" s="1"/>
  <c r="I1045" i="8" s="1"/>
  <c r="E1032" i="8"/>
  <c r="H1032" i="8" s="1"/>
  <c r="I1032" i="8" s="1"/>
  <c r="E1017" i="8"/>
  <c r="H1017" i="8" s="1"/>
  <c r="I1017" i="8" s="1"/>
  <c r="E1002" i="8"/>
  <c r="H1002" i="8" s="1"/>
  <c r="I1002" i="8" s="1"/>
  <c r="E989" i="8"/>
  <c r="H989" i="8" s="1"/>
  <c r="I989" i="8" s="1"/>
  <c r="E974" i="8"/>
  <c r="H974" i="8" s="1"/>
  <c r="I974" i="8" s="1"/>
  <c r="E959" i="8"/>
  <c r="H959" i="8" s="1"/>
  <c r="I959" i="8" s="1"/>
  <c r="E1041" i="8"/>
  <c r="H1041" i="8" s="1"/>
  <c r="I1041" i="8" s="1"/>
  <c r="E1026" i="8"/>
  <c r="H1026" i="8" s="1"/>
  <c r="I1026" i="8" s="1"/>
  <c r="E1013" i="8"/>
  <c r="H1013" i="8" s="1"/>
  <c r="I1013" i="8" s="1"/>
  <c r="E998" i="8"/>
  <c r="H998" i="8" s="1"/>
  <c r="I998" i="8" s="1"/>
  <c r="E970" i="8"/>
  <c r="H970" i="8" s="1"/>
  <c r="I970" i="8" s="1"/>
  <c r="E950" i="8"/>
  <c r="H950" i="8" s="1"/>
  <c r="I950" i="8" s="1"/>
  <c r="E935" i="8"/>
  <c r="H935" i="8" s="1"/>
  <c r="I935" i="8" s="1"/>
  <c r="E915" i="8"/>
  <c r="H915" i="8" s="1"/>
  <c r="I915" i="8" s="1"/>
  <c r="E901" i="8"/>
  <c r="H901" i="8" s="1"/>
  <c r="I901" i="8" s="1"/>
  <c r="E889" i="8"/>
  <c r="H889" i="8" s="1"/>
  <c r="I889" i="8" s="1"/>
  <c r="E877" i="8"/>
  <c r="H877" i="8" s="1"/>
  <c r="I877" i="8" s="1"/>
  <c r="E865" i="8"/>
  <c r="H865" i="8" s="1"/>
  <c r="I865" i="8" s="1"/>
  <c r="E1039" i="8"/>
  <c r="H1039" i="8" s="1"/>
  <c r="I1039" i="8" s="1"/>
  <c r="E1024" i="8"/>
  <c r="H1024" i="8" s="1"/>
  <c r="I1024" i="8" s="1"/>
  <c r="E1009" i="8"/>
  <c r="H1009" i="8" s="1"/>
  <c r="I1009" i="8" s="1"/>
  <c r="E981" i="8"/>
  <c r="H981" i="8" s="1"/>
  <c r="I981" i="8" s="1"/>
  <c r="E917" i="8"/>
  <c r="H917" i="8" s="1"/>
  <c r="I917" i="8" s="1"/>
  <c r="E894" i="8"/>
  <c r="H894" i="8" s="1"/>
  <c r="I894" i="8" s="1"/>
  <c r="E882" i="8"/>
  <c r="H882" i="8" s="1"/>
  <c r="I882" i="8" s="1"/>
  <c r="E870" i="8"/>
  <c r="H870" i="8" s="1"/>
  <c r="I870" i="8" s="1"/>
  <c r="E858" i="8"/>
  <c r="H858" i="8" s="1"/>
  <c r="I858" i="8" s="1"/>
  <c r="E846" i="8"/>
  <c r="H846" i="8" s="1"/>
  <c r="I846" i="8" s="1"/>
  <c r="E834" i="8"/>
  <c r="H834" i="8" s="1"/>
  <c r="I834" i="8" s="1"/>
  <c r="E822" i="8"/>
  <c r="H822" i="8" s="1"/>
  <c r="I822" i="8" s="1"/>
  <c r="E991" i="8"/>
  <c r="H991" i="8" s="1"/>
  <c r="I991" i="8" s="1"/>
  <c r="E963" i="8"/>
  <c r="H963" i="8" s="1"/>
  <c r="I963" i="8" s="1"/>
  <c r="E946" i="8"/>
  <c r="H946" i="8" s="1"/>
  <c r="I946" i="8" s="1"/>
  <c r="E931" i="8"/>
  <c r="H931" i="8" s="1"/>
  <c r="I931" i="8" s="1"/>
  <c r="E920" i="8"/>
  <c r="H920" i="8" s="1"/>
  <c r="I920" i="8" s="1"/>
  <c r="E910" i="8"/>
  <c r="H910" i="8" s="1"/>
  <c r="I910" i="8" s="1"/>
  <c r="E908" i="8"/>
  <c r="H908" i="8" s="1"/>
  <c r="I908" i="8" s="1"/>
  <c r="E906" i="8"/>
  <c r="H906" i="8" s="1"/>
  <c r="I906" i="8" s="1"/>
  <c r="E899" i="8"/>
  <c r="H899" i="8" s="1"/>
  <c r="I899" i="8" s="1"/>
  <c r="E887" i="8"/>
  <c r="H887" i="8" s="1"/>
  <c r="I887" i="8" s="1"/>
  <c r="E875" i="8"/>
  <c r="H875" i="8" s="1"/>
  <c r="I875" i="8" s="1"/>
  <c r="E863" i="8"/>
  <c r="H863" i="8" s="1"/>
  <c r="I863" i="8" s="1"/>
  <c r="E851" i="8"/>
  <c r="H851" i="8" s="1"/>
  <c r="I851" i="8" s="1"/>
  <c r="E1030" i="8"/>
  <c r="H1030" i="8" s="1"/>
  <c r="I1030" i="8" s="1"/>
  <c r="E1015" i="8"/>
  <c r="H1015" i="8" s="1"/>
  <c r="I1015" i="8" s="1"/>
  <c r="E985" i="8"/>
  <c r="H985" i="8" s="1"/>
  <c r="I985" i="8" s="1"/>
  <c r="E942" i="8"/>
  <c r="H942" i="8" s="1"/>
  <c r="I942" i="8" s="1"/>
  <c r="E912" i="8"/>
  <c r="H912" i="8" s="1"/>
  <c r="I912" i="8" s="1"/>
  <c r="E904" i="8"/>
  <c r="H904" i="8" s="1"/>
  <c r="I904" i="8" s="1"/>
  <c r="E892" i="8"/>
  <c r="H892" i="8" s="1"/>
  <c r="I892" i="8" s="1"/>
  <c r="E880" i="8"/>
  <c r="H880" i="8" s="1"/>
  <c r="I880" i="8" s="1"/>
  <c r="E868" i="8"/>
  <c r="H868" i="8" s="1"/>
  <c r="I868" i="8" s="1"/>
  <c r="E856" i="8"/>
  <c r="H856" i="8" s="1"/>
  <c r="I856" i="8" s="1"/>
  <c r="E996" i="8"/>
  <c r="H996" i="8" s="1"/>
  <c r="I996" i="8" s="1"/>
  <c r="E957" i="8"/>
  <c r="H957" i="8" s="1"/>
  <c r="I957" i="8" s="1"/>
  <c r="E953" i="8"/>
  <c r="H953" i="8" s="1"/>
  <c r="I953" i="8" s="1"/>
  <c r="E938" i="8"/>
  <c r="H938" i="8" s="1"/>
  <c r="I938" i="8" s="1"/>
  <c r="E923" i="8"/>
  <c r="H923" i="8" s="1"/>
  <c r="I923" i="8" s="1"/>
  <c r="E902" i="8"/>
  <c r="H902" i="8" s="1"/>
  <c r="I902" i="8" s="1"/>
  <c r="E890" i="8"/>
  <c r="H890" i="8" s="1"/>
  <c r="I890" i="8" s="1"/>
  <c r="E878" i="8"/>
  <c r="H878" i="8" s="1"/>
  <c r="I878" i="8" s="1"/>
  <c r="E1043" i="8"/>
  <c r="H1043" i="8" s="1"/>
  <c r="I1043" i="8" s="1"/>
  <c r="E1006" i="8"/>
  <c r="H1006" i="8" s="1"/>
  <c r="I1006" i="8" s="1"/>
  <c r="E961" i="8"/>
  <c r="H961" i="8" s="1"/>
  <c r="I961" i="8" s="1"/>
  <c r="E922" i="8"/>
  <c r="H922" i="8" s="1"/>
  <c r="I922" i="8" s="1"/>
  <c r="E895" i="8"/>
  <c r="H895" i="8" s="1"/>
  <c r="I895" i="8" s="1"/>
  <c r="E1000" i="8"/>
  <c r="H1000" i="8" s="1"/>
  <c r="I1000" i="8" s="1"/>
  <c r="E983" i="8"/>
  <c r="H983" i="8" s="1"/>
  <c r="I983" i="8" s="1"/>
  <c r="E905" i="8"/>
  <c r="H905" i="8" s="1"/>
  <c r="I905" i="8" s="1"/>
  <c r="E879" i="8"/>
  <c r="H879" i="8" s="1"/>
  <c r="I879" i="8" s="1"/>
  <c r="E855" i="8"/>
  <c r="H855" i="8" s="1"/>
  <c r="I855" i="8" s="1"/>
  <c r="E841" i="8"/>
  <c r="H841" i="8" s="1"/>
  <c r="I841" i="8" s="1"/>
  <c r="E839" i="8"/>
  <c r="H839" i="8" s="1"/>
  <c r="I839" i="8" s="1"/>
  <c r="E826" i="8"/>
  <c r="H826" i="8" s="1"/>
  <c r="I826" i="8" s="1"/>
  <c r="E808" i="8"/>
  <c r="H808" i="8" s="1"/>
  <c r="I808" i="8" s="1"/>
  <c r="E796" i="8"/>
  <c r="H796" i="8" s="1"/>
  <c r="I796" i="8" s="1"/>
  <c r="E784" i="8"/>
  <c r="H784" i="8" s="1"/>
  <c r="I784" i="8" s="1"/>
  <c r="E772" i="8"/>
  <c r="H772" i="8" s="1"/>
  <c r="I772" i="8" s="1"/>
  <c r="E760" i="8"/>
  <c r="H760" i="8" s="1"/>
  <c r="I760" i="8" s="1"/>
  <c r="E909" i="8"/>
  <c r="H909" i="8" s="1"/>
  <c r="I909" i="8" s="1"/>
  <c r="E898" i="8"/>
  <c r="H898" i="8" s="1"/>
  <c r="I898" i="8" s="1"/>
  <c r="E860" i="8"/>
  <c r="H860" i="8" s="1"/>
  <c r="I860" i="8" s="1"/>
  <c r="E837" i="8"/>
  <c r="H837" i="8" s="1"/>
  <c r="I837" i="8" s="1"/>
  <c r="E824" i="8"/>
  <c r="H824" i="8" s="1"/>
  <c r="I824" i="8" s="1"/>
  <c r="E1034" i="8"/>
  <c r="H1034" i="8" s="1"/>
  <c r="I1034" i="8" s="1"/>
  <c r="E940" i="8"/>
  <c r="H940" i="8" s="1"/>
  <c r="I940" i="8" s="1"/>
  <c r="E925" i="8"/>
  <c r="H925" i="8" s="1"/>
  <c r="I925" i="8" s="1"/>
  <c r="E918" i="8"/>
  <c r="H918" i="8" s="1"/>
  <c r="I918" i="8" s="1"/>
  <c r="E891" i="8"/>
  <c r="H891" i="8" s="1"/>
  <c r="I891" i="8" s="1"/>
  <c r="E857" i="8"/>
  <c r="H857" i="8" s="1"/>
  <c r="I857" i="8" s="1"/>
  <c r="E913" i="8"/>
  <c r="H913" i="8" s="1"/>
  <c r="I913" i="8" s="1"/>
  <c r="E881" i="8"/>
  <c r="H881" i="8" s="1"/>
  <c r="I881" i="8" s="1"/>
  <c r="E862" i="8"/>
  <c r="H862" i="8" s="1"/>
  <c r="I862" i="8" s="1"/>
  <c r="E852" i="8"/>
  <c r="H852" i="8" s="1"/>
  <c r="I852" i="8" s="1"/>
  <c r="E850" i="8"/>
  <c r="H850" i="8" s="1"/>
  <c r="I850" i="8" s="1"/>
  <c r="E848" i="8"/>
  <c r="H848" i="8" s="1"/>
  <c r="I848" i="8" s="1"/>
  <c r="E1011" i="8"/>
  <c r="H1011" i="8" s="1"/>
  <c r="I1011" i="8" s="1"/>
  <c r="E966" i="8"/>
  <c r="H966" i="8" s="1"/>
  <c r="I966" i="8" s="1"/>
  <c r="E955" i="8"/>
  <c r="H955" i="8" s="1"/>
  <c r="I955" i="8" s="1"/>
  <c r="E897" i="8"/>
  <c r="H897" i="8" s="1"/>
  <c r="I897" i="8" s="1"/>
  <c r="E900" i="8"/>
  <c r="H900" i="8" s="1"/>
  <c r="I900" i="8" s="1"/>
  <c r="E872" i="8"/>
  <c r="H872" i="8" s="1"/>
  <c r="I872" i="8" s="1"/>
  <c r="E864" i="8"/>
  <c r="H864" i="8" s="1"/>
  <c r="I864" i="8" s="1"/>
  <c r="E929" i="8"/>
  <c r="H929" i="8" s="1"/>
  <c r="I929" i="8" s="1"/>
  <c r="E885" i="8"/>
  <c r="H885" i="8" s="1"/>
  <c r="I885" i="8" s="1"/>
  <c r="E840" i="8"/>
  <c r="H840" i="8" s="1"/>
  <c r="I840" i="8" s="1"/>
  <c r="E835" i="8"/>
  <c r="H835" i="8" s="1"/>
  <c r="I835" i="8" s="1"/>
  <c r="E815" i="8"/>
  <c r="H815" i="8" s="1"/>
  <c r="I815" i="8" s="1"/>
  <c r="E813" i="8"/>
  <c r="H813" i="8" s="1"/>
  <c r="I813" i="8" s="1"/>
  <c r="E800" i="8"/>
  <c r="H800" i="8" s="1"/>
  <c r="I800" i="8" s="1"/>
  <c r="E785" i="8"/>
  <c r="H785" i="8" s="1"/>
  <c r="I785" i="8" s="1"/>
  <c r="E770" i="8"/>
  <c r="H770" i="8" s="1"/>
  <c r="I770" i="8" s="1"/>
  <c r="E752" i="8"/>
  <c r="H752" i="8" s="1"/>
  <c r="I752" i="8" s="1"/>
  <c r="E740" i="8"/>
  <c r="H740" i="8" s="1"/>
  <c r="I740" i="8" s="1"/>
  <c r="E728" i="8"/>
  <c r="H728" i="8" s="1"/>
  <c r="I728" i="8" s="1"/>
  <c r="E716" i="8"/>
  <c r="H716" i="8" s="1"/>
  <c r="I716" i="8" s="1"/>
  <c r="E704" i="8"/>
  <c r="H704" i="8" s="1"/>
  <c r="I704" i="8" s="1"/>
  <c r="E692" i="8"/>
  <c r="H692" i="8" s="1"/>
  <c r="I692" i="8" s="1"/>
  <c r="E680" i="8"/>
  <c r="H680" i="8" s="1"/>
  <c r="I680" i="8" s="1"/>
  <c r="E668" i="8"/>
  <c r="H668" i="8" s="1"/>
  <c r="I668" i="8" s="1"/>
  <c r="E656" i="8"/>
  <c r="H656" i="8" s="1"/>
  <c r="I656" i="8" s="1"/>
  <c r="E644" i="8"/>
  <c r="H644" i="8" s="1"/>
  <c r="I644" i="8" s="1"/>
  <c r="E632" i="8"/>
  <c r="H632" i="8" s="1"/>
  <c r="I632" i="8" s="1"/>
  <c r="E972" i="8"/>
  <c r="H972" i="8" s="1"/>
  <c r="I972" i="8" s="1"/>
  <c r="E948" i="8"/>
  <c r="H948" i="8" s="1"/>
  <c r="I948" i="8" s="1"/>
  <c r="E845" i="8"/>
  <c r="H845" i="8" s="1"/>
  <c r="I845" i="8" s="1"/>
  <c r="E817" i="8"/>
  <c r="H817" i="8" s="1"/>
  <c r="I817" i="8" s="1"/>
  <c r="E811" i="8"/>
  <c r="H811" i="8" s="1"/>
  <c r="I811" i="8" s="1"/>
  <c r="E798" i="8"/>
  <c r="H798" i="8" s="1"/>
  <c r="I798" i="8" s="1"/>
  <c r="E783" i="8"/>
  <c r="H783" i="8" s="1"/>
  <c r="I783" i="8" s="1"/>
  <c r="E768" i="8"/>
  <c r="H768" i="8" s="1"/>
  <c r="I768" i="8" s="1"/>
  <c r="E757" i="8"/>
  <c r="H757" i="8" s="1"/>
  <c r="I757" i="8" s="1"/>
  <c r="E745" i="8"/>
  <c r="H745" i="8" s="1"/>
  <c r="I745" i="8" s="1"/>
  <c r="E733" i="8"/>
  <c r="H733" i="8" s="1"/>
  <c r="I733" i="8" s="1"/>
  <c r="E721" i="8"/>
  <c r="H721" i="8" s="1"/>
  <c r="I721" i="8" s="1"/>
  <c r="E709" i="8"/>
  <c r="H709" i="8" s="1"/>
  <c r="I709" i="8" s="1"/>
  <c r="E697" i="8"/>
  <c r="H697" i="8" s="1"/>
  <c r="I697" i="8" s="1"/>
  <c r="E685" i="8"/>
  <c r="H685" i="8" s="1"/>
  <c r="I685" i="8" s="1"/>
  <c r="E673" i="8"/>
  <c r="H673" i="8" s="1"/>
  <c r="I673" i="8" s="1"/>
  <c r="E661" i="8"/>
  <c r="H661" i="8" s="1"/>
  <c r="I661" i="8" s="1"/>
  <c r="E649" i="8"/>
  <c r="H649" i="8" s="1"/>
  <c r="I649" i="8" s="1"/>
  <c r="E637" i="8"/>
  <c r="H637" i="8" s="1"/>
  <c r="I637" i="8" s="1"/>
  <c r="E903" i="8"/>
  <c r="H903" i="8" s="1"/>
  <c r="I903" i="8" s="1"/>
  <c r="E884" i="8"/>
  <c r="H884" i="8" s="1"/>
  <c r="I884" i="8" s="1"/>
  <c r="E874" i="8"/>
  <c r="H874" i="8" s="1"/>
  <c r="I874" i="8" s="1"/>
  <c r="E869" i="8"/>
  <c r="H869" i="8" s="1"/>
  <c r="I869" i="8" s="1"/>
  <c r="E842" i="8"/>
  <c r="H842" i="8" s="1"/>
  <c r="I842" i="8" s="1"/>
  <c r="E828" i="8"/>
  <c r="H828" i="8" s="1"/>
  <c r="I828" i="8" s="1"/>
  <c r="E819" i="8"/>
  <c r="H819" i="8" s="1"/>
  <c r="I819" i="8" s="1"/>
  <c r="E809" i="8"/>
  <c r="H809" i="8" s="1"/>
  <c r="I809" i="8" s="1"/>
  <c r="E794" i="8"/>
  <c r="H794" i="8" s="1"/>
  <c r="I794" i="8" s="1"/>
  <c r="E781" i="8"/>
  <c r="H781" i="8" s="1"/>
  <c r="I781" i="8" s="1"/>
  <c r="E766" i="8"/>
  <c r="H766" i="8" s="1"/>
  <c r="I766" i="8" s="1"/>
  <c r="E750" i="8"/>
  <c r="H750" i="8" s="1"/>
  <c r="I750" i="8" s="1"/>
  <c r="E738" i="8"/>
  <c r="H738" i="8" s="1"/>
  <c r="I738" i="8" s="1"/>
  <c r="E726" i="8"/>
  <c r="H726" i="8" s="1"/>
  <c r="I726" i="8" s="1"/>
  <c r="E714" i="8"/>
  <c r="H714" i="8" s="1"/>
  <c r="I714" i="8" s="1"/>
  <c r="E702" i="8"/>
  <c r="H702" i="8" s="1"/>
  <c r="I702" i="8" s="1"/>
  <c r="E690" i="8"/>
  <c r="H690" i="8" s="1"/>
  <c r="I690" i="8" s="1"/>
  <c r="E927" i="8"/>
  <c r="H927" i="8" s="1"/>
  <c r="I927" i="8" s="1"/>
  <c r="E896" i="8"/>
  <c r="H896" i="8" s="1"/>
  <c r="I896" i="8" s="1"/>
  <c r="E883" i="8"/>
  <c r="H883" i="8" s="1"/>
  <c r="I883" i="8" s="1"/>
  <c r="E847" i="8"/>
  <c r="H847" i="8" s="1"/>
  <c r="I847" i="8" s="1"/>
  <c r="E830" i="8"/>
  <c r="H830" i="8" s="1"/>
  <c r="I830" i="8" s="1"/>
  <c r="E821" i="8"/>
  <c r="H821" i="8" s="1"/>
  <c r="I821" i="8" s="1"/>
  <c r="E807" i="8"/>
  <c r="H807" i="8" s="1"/>
  <c r="I807" i="8" s="1"/>
  <c r="E792" i="8"/>
  <c r="H792" i="8" s="1"/>
  <c r="I792" i="8" s="1"/>
  <c r="E779" i="8"/>
  <c r="H779" i="8" s="1"/>
  <c r="I779" i="8" s="1"/>
  <c r="E777" i="8"/>
  <c r="H777" i="8" s="1"/>
  <c r="I777" i="8" s="1"/>
  <c r="E764" i="8"/>
  <c r="H764" i="8" s="1"/>
  <c r="I764" i="8" s="1"/>
  <c r="E755" i="8"/>
  <c r="H755" i="8" s="1"/>
  <c r="I755" i="8" s="1"/>
  <c r="E743" i="8"/>
  <c r="H743" i="8" s="1"/>
  <c r="I743" i="8" s="1"/>
  <c r="E731" i="8"/>
  <c r="H731" i="8" s="1"/>
  <c r="I731" i="8" s="1"/>
  <c r="E719" i="8"/>
  <c r="H719" i="8" s="1"/>
  <c r="I719" i="8" s="1"/>
  <c r="E911" i="8"/>
  <c r="H911" i="8" s="1"/>
  <c r="I911" i="8" s="1"/>
  <c r="E853" i="8"/>
  <c r="H853" i="8" s="1"/>
  <c r="I853" i="8" s="1"/>
  <c r="E844" i="8"/>
  <c r="H844" i="8" s="1"/>
  <c r="I844" i="8" s="1"/>
  <c r="E832" i="8"/>
  <c r="H832" i="8" s="1"/>
  <c r="I832" i="8" s="1"/>
  <c r="E823" i="8"/>
  <c r="H823" i="8" s="1"/>
  <c r="I823" i="8" s="1"/>
  <c r="E805" i="8"/>
  <c r="H805" i="8" s="1"/>
  <c r="I805" i="8" s="1"/>
  <c r="E790" i="8"/>
  <c r="H790" i="8" s="1"/>
  <c r="I790" i="8" s="1"/>
  <c r="E775" i="8"/>
  <c r="H775" i="8" s="1"/>
  <c r="I775" i="8" s="1"/>
  <c r="E762" i="8"/>
  <c r="H762" i="8" s="1"/>
  <c r="I762" i="8" s="1"/>
  <c r="E748" i="8"/>
  <c r="H748" i="8" s="1"/>
  <c r="I748" i="8" s="1"/>
  <c r="E736" i="8"/>
  <c r="H736" i="8" s="1"/>
  <c r="I736" i="8" s="1"/>
  <c r="E724" i="8"/>
  <c r="H724" i="8" s="1"/>
  <c r="I724" i="8" s="1"/>
  <c r="E873" i="8"/>
  <c r="H873" i="8" s="1"/>
  <c r="I873" i="8" s="1"/>
  <c r="E859" i="8"/>
  <c r="H859" i="8" s="1"/>
  <c r="I859" i="8" s="1"/>
  <c r="E849" i="8"/>
  <c r="H849" i="8" s="1"/>
  <c r="I849" i="8" s="1"/>
  <c r="E825" i="8"/>
  <c r="H825" i="8" s="1"/>
  <c r="I825" i="8" s="1"/>
  <c r="E816" i="8"/>
  <c r="H816" i="8" s="1"/>
  <c r="I816" i="8" s="1"/>
  <c r="E803" i="8"/>
  <c r="H803" i="8" s="1"/>
  <c r="I803" i="8" s="1"/>
  <c r="E801" i="8"/>
  <c r="H801" i="8" s="1"/>
  <c r="I801" i="8" s="1"/>
  <c r="E788" i="8"/>
  <c r="H788" i="8" s="1"/>
  <c r="I788" i="8" s="1"/>
  <c r="E773" i="8"/>
  <c r="H773" i="8" s="1"/>
  <c r="I773" i="8" s="1"/>
  <c r="E753" i="8"/>
  <c r="H753" i="8" s="1"/>
  <c r="I753" i="8" s="1"/>
  <c r="E893" i="8"/>
  <c r="H893" i="8" s="1"/>
  <c r="I893" i="8" s="1"/>
  <c r="E888" i="8"/>
  <c r="H888" i="8" s="1"/>
  <c r="I888" i="8" s="1"/>
  <c r="E820" i="8"/>
  <c r="H820" i="8" s="1"/>
  <c r="I820" i="8" s="1"/>
  <c r="E867" i="8"/>
  <c r="H867" i="8" s="1"/>
  <c r="I867" i="8" s="1"/>
  <c r="E836" i="8"/>
  <c r="H836" i="8" s="1"/>
  <c r="I836" i="8" s="1"/>
  <c r="E829" i="8"/>
  <c r="H829" i="8" s="1"/>
  <c r="I829" i="8" s="1"/>
  <c r="E810" i="8"/>
  <c r="H810" i="8" s="1"/>
  <c r="I810" i="8" s="1"/>
  <c r="E795" i="8"/>
  <c r="H795" i="8" s="1"/>
  <c r="I795" i="8" s="1"/>
  <c r="E876" i="8"/>
  <c r="H876" i="8" s="1"/>
  <c r="I876" i="8" s="1"/>
  <c r="E866" i="8"/>
  <c r="H866" i="8" s="1"/>
  <c r="I866" i="8" s="1"/>
  <c r="E838" i="8"/>
  <c r="H838" i="8" s="1"/>
  <c r="I838" i="8" s="1"/>
  <c r="E774" i="8"/>
  <c r="H774" i="8" s="1"/>
  <c r="I774" i="8" s="1"/>
  <c r="E759" i="8"/>
  <c r="H759" i="8" s="1"/>
  <c r="I759" i="8" s="1"/>
  <c r="E742" i="8"/>
  <c r="H742" i="8" s="1"/>
  <c r="I742" i="8" s="1"/>
  <c r="E727" i="8"/>
  <c r="H727" i="8" s="1"/>
  <c r="I727" i="8" s="1"/>
  <c r="E711" i="8"/>
  <c r="H711" i="8" s="1"/>
  <c r="I711" i="8" s="1"/>
  <c r="E681" i="8"/>
  <c r="H681" i="8" s="1"/>
  <c r="I681" i="8" s="1"/>
  <c r="E679" i="8"/>
  <c r="H679" i="8" s="1"/>
  <c r="I679" i="8" s="1"/>
  <c r="E677" i="8"/>
  <c r="H677" i="8" s="1"/>
  <c r="I677" i="8" s="1"/>
  <c r="E675" i="8"/>
  <c r="H675" i="8" s="1"/>
  <c r="I675" i="8" s="1"/>
  <c r="E625" i="8"/>
  <c r="H625" i="8" s="1"/>
  <c r="I625" i="8" s="1"/>
  <c r="E613" i="8"/>
  <c r="H613" i="8" s="1"/>
  <c r="I613" i="8" s="1"/>
  <c r="E812" i="8"/>
  <c r="H812" i="8" s="1"/>
  <c r="I812" i="8" s="1"/>
  <c r="E758" i="8"/>
  <c r="H758" i="8" s="1"/>
  <c r="I758" i="8" s="1"/>
  <c r="E730" i="8"/>
  <c r="H730" i="8" s="1"/>
  <c r="I730" i="8" s="1"/>
  <c r="E713" i="8"/>
  <c r="H713" i="8" s="1"/>
  <c r="I713" i="8" s="1"/>
  <c r="E871" i="8"/>
  <c r="H871" i="8" s="1"/>
  <c r="I871" i="8" s="1"/>
  <c r="E769" i="8"/>
  <c r="H769" i="8" s="1"/>
  <c r="I769" i="8" s="1"/>
  <c r="E751" i="8"/>
  <c r="H751" i="8" s="1"/>
  <c r="I751" i="8" s="1"/>
  <c r="E741" i="8"/>
  <c r="H741" i="8" s="1"/>
  <c r="I741" i="8" s="1"/>
  <c r="E718" i="8"/>
  <c r="H718" i="8" s="1"/>
  <c r="I718" i="8" s="1"/>
  <c r="E706" i="8"/>
  <c r="H706" i="8" s="1"/>
  <c r="I706" i="8" s="1"/>
  <c r="E623" i="8"/>
  <c r="H623" i="8" s="1"/>
  <c r="I623" i="8" s="1"/>
  <c r="E611" i="8"/>
  <c r="H611" i="8" s="1"/>
  <c r="I611" i="8" s="1"/>
  <c r="E599" i="8"/>
  <c r="H599" i="8" s="1"/>
  <c r="I599" i="8" s="1"/>
  <c r="E587" i="8"/>
  <c r="H587" i="8" s="1"/>
  <c r="I587" i="8" s="1"/>
  <c r="E575" i="8"/>
  <c r="H575" i="8" s="1"/>
  <c r="I575" i="8" s="1"/>
  <c r="E563" i="8"/>
  <c r="H563" i="8" s="1"/>
  <c r="I563" i="8" s="1"/>
  <c r="E551" i="8"/>
  <c r="H551" i="8" s="1"/>
  <c r="I551" i="8" s="1"/>
  <c r="E539" i="8"/>
  <c r="H539" i="8" s="1"/>
  <c r="I539" i="8" s="1"/>
  <c r="E527" i="8"/>
  <c r="H527" i="8" s="1"/>
  <c r="I527" i="8" s="1"/>
  <c r="E515" i="8"/>
  <c r="H515" i="8" s="1"/>
  <c r="I515" i="8" s="1"/>
  <c r="E503" i="8"/>
  <c r="H503" i="8" s="1"/>
  <c r="I503" i="8" s="1"/>
  <c r="E491" i="8"/>
  <c r="H491" i="8" s="1"/>
  <c r="I491" i="8" s="1"/>
  <c r="E479" i="8"/>
  <c r="H479" i="8" s="1"/>
  <c r="I479" i="8" s="1"/>
  <c r="E467" i="8"/>
  <c r="H467" i="8" s="1"/>
  <c r="I467" i="8" s="1"/>
  <c r="E789" i="8"/>
  <c r="H789" i="8" s="1"/>
  <c r="I789" i="8" s="1"/>
  <c r="E780" i="8"/>
  <c r="H780" i="8" s="1"/>
  <c r="I780" i="8" s="1"/>
  <c r="E765" i="8"/>
  <c r="H765" i="8" s="1"/>
  <c r="I765" i="8" s="1"/>
  <c r="E744" i="8"/>
  <c r="H744" i="8" s="1"/>
  <c r="I744" i="8" s="1"/>
  <c r="E729" i="8"/>
  <c r="H729" i="8" s="1"/>
  <c r="I729" i="8" s="1"/>
  <c r="E715" i="8"/>
  <c r="H715" i="8" s="1"/>
  <c r="I715" i="8" s="1"/>
  <c r="E708" i="8"/>
  <c r="H708" i="8" s="1"/>
  <c r="I708" i="8" s="1"/>
  <c r="E699" i="8"/>
  <c r="H699" i="8" s="1"/>
  <c r="I699" i="8" s="1"/>
  <c r="E666" i="8"/>
  <c r="H666" i="8" s="1"/>
  <c r="I666" i="8" s="1"/>
  <c r="E664" i="8"/>
  <c r="H664" i="8" s="1"/>
  <c r="I664" i="8" s="1"/>
  <c r="E662" i="8"/>
  <c r="H662" i="8" s="1"/>
  <c r="I662" i="8" s="1"/>
  <c r="E660" i="8"/>
  <c r="H660" i="8" s="1"/>
  <c r="I660" i="8" s="1"/>
  <c r="E658" i="8"/>
  <c r="H658" i="8" s="1"/>
  <c r="I658" i="8" s="1"/>
  <c r="E628" i="8"/>
  <c r="H628" i="8" s="1"/>
  <c r="I628" i="8" s="1"/>
  <c r="E616" i="8"/>
  <c r="H616" i="8" s="1"/>
  <c r="I616" i="8" s="1"/>
  <c r="E604" i="8"/>
  <c r="H604" i="8" s="1"/>
  <c r="I604" i="8" s="1"/>
  <c r="E592" i="8"/>
  <c r="H592" i="8" s="1"/>
  <c r="I592" i="8" s="1"/>
  <c r="E580" i="8"/>
  <c r="H580" i="8" s="1"/>
  <c r="I580" i="8" s="1"/>
  <c r="E568" i="8"/>
  <c r="H568" i="8" s="1"/>
  <c r="I568" i="8" s="1"/>
  <c r="E556" i="8"/>
  <c r="H556" i="8" s="1"/>
  <c r="I556" i="8" s="1"/>
  <c r="E544" i="8"/>
  <c r="H544" i="8" s="1"/>
  <c r="I544" i="8" s="1"/>
  <c r="E532" i="8"/>
  <c r="H532" i="8" s="1"/>
  <c r="I532" i="8" s="1"/>
  <c r="E520" i="8"/>
  <c r="H520" i="8" s="1"/>
  <c r="I520" i="8" s="1"/>
  <c r="E508" i="8"/>
  <c r="H508" i="8" s="1"/>
  <c r="I508" i="8" s="1"/>
  <c r="E496" i="8"/>
  <c r="H496" i="8" s="1"/>
  <c r="I496" i="8" s="1"/>
  <c r="E484" i="8"/>
  <c r="H484" i="8" s="1"/>
  <c r="I484" i="8" s="1"/>
  <c r="E472" i="8"/>
  <c r="H472" i="8" s="1"/>
  <c r="I472" i="8" s="1"/>
  <c r="E793" i="8"/>
  <c r="H793" i="8" s="1"/>
  <c r="I793" i="8" s="1"/>
  <c r="E1019" i="8"/>
  <c r="H1019" i="8" s="1"/>
  <c r="I1019" i="8" s="1"/>
  <c r="E806" i="8"/>
  <c r="H806" i="8" s="1"/>
  <c r="I806" i="8" s="1"/>
  <c r="E802" i="8"/>
  <c r="H802" i="8" s="1"/>
  <c r="I802" i="8" s="1"/>
  <c r="E797" i="8"/>
  <c r="H797" i="8" s="1"/>
  <c r="I797" i="8" s="1"/>
  <c r="E776" i="8"/>
  <c r="H776" i="8" s="1"/>
  <c r="I776" i="8" s="1"/>
  <c r="E761" i="8"/>
  <c r="H761" i="8" s="1"/>
  <c r="I761" i="8" s="1"/>
  <c r="E754" i="8"/>
  <c r="H754" i="8" s="1"/>
  <c r="I754" i="8" s="1"/>
  <c r="E886" i="8"/>
  <c r="H886" i="8" s="1"/>
  <c r="I886" i="8" s="1"/>
  <c r="E833" i="8"/>
  <c r="H833" i="8" s="1"/>
  <c r="I833" i="8" s="1"/>
  <c r="E737" i="8"/>
  <c r="H737" i="8" s="1"/>
  <c r="I737" i="8" s="1"/>
  <c r="E722" i="8"/>
  <c r="H722" i="8" s="1"/>
  <c r="I722" i="8" s="1"/>
  <c r="E786" i="8"/>
  <c r="H786" i="8" s="1"/>
  <c r="I786" i="8" s="1"/>
  <c r="E767" i="8"/>
  <c r="H767" i="8" s="1"/>
  <c r="I767" i="8" s="1"/>
  <c r="E707" i="8"/>
  <c r="H707" i="8" s="1"/>
  <c r="I707" i="8" s="1"/>
  <c r="E674" i="8"/>
  <c r="H674" i="8" s="1"/>
  <c r="I674" i="8" s="1"/>
  <c r="E655" i="8"/>
  <c r="H655" i="8" s="1"/>
  <c r="I655" i="8" s="1"/>
  <c r="E636" i="8"/>
  <c r="H636" i="8" s="1"/>
  <c r="I636" i="8" s="1"/>
  <c r="E633" i="8"/>
  <c r="H633" i="8" s="1"/>
  <c r="I633" i="8" s="1"/>
  <c r="E626" i="8"/>
  <c r="H626" i="8" s="1"/>
  <c r="I626" i="8" s="1"/>
  <c r="E617" i="8"/>
  <c r="H617" i="8" s="1"/>
  <c r="I617" i="8" s="1"/>
  <c r="E602" i="8"/>
  <c r="H602" i="8" s="1"/>
  <c r="I602" i="8" s="1"/>
  <c r="E600" i="8"/>
  <c r="H600" i="8" s="1"/>
  <c r="I600" i="8" s="1"/>
  <c r="E598" i="8"/>
  <c r="H598" i="8" s="1"/>
  <c r="I598" i="8" s="1"/>
  <c r="E596" i="8"/>
  <c r="H596" i="8" s="1"/>
  <c r="I596" i="8" s="1"/>
  <c r="E594" i="8"/>
  <c r="H594" i="8" s="1"/>
  <c r="I594" i="8" s="1"/>
  <c r="E818" i="8"/>
  <c r="H818" i="8" s="1"/>
  <c r="I818" i="8" s="1"/>
  <c r="E734" i="8"/>
  <c r="H734" i="8" s="1"/>
  <c r="I734" i="8" s="1"/>
  <c r="E710" i="8"/>
  <c r="H710" i="8" s="1"/>
  <c r="I710" i="8" s="1"/>
  <c r="E652" i="8"/>
  <c r="H652" i="8" s="1"/>
  <c r="I652" i="8" s="1"/>
  <c r="E641" i="8"/>
  <c r="H641" i="8" s="1"/>
  <c r="I641" i="8" s="1"/>
  <c r="E619" i="8"/>
  <c r="H619" i="8" s="1"/>
  <c r="I619" i="8" s="1"/>
  <c r="E739" i="8"/>
  <c r="H739" i="8" s="1"/>
  <c r="I739" i="8" s="1"/>
  <c r="E671" i="8"/>
  <c r="H671" i="8" s="1"/>
  <c r="I671" i="8" s="1"/>
  <c r="E663" i="8"/>
  <c r="H663" i="8" s="1"/>
  <c r="I663" i="8" s="1"/>
  <c r="E635" i="8"/>
  <c r="H635" i="8" s="1"/>
  <c r="I635" i="8" s="1"/>
  <c r="E621" i="8"/>
  <c r="H621" i="8" s="1"/>
  <c r="I621" i="8" s="1"/>
  <c r="E612" i="8"/>
  <c r="H612" i="8" s="1"/>
  <c r="I612" i="8" s="1"/>
  <c r="E610" i="8"/>
  <c r="H610" i="8" s="1"/>
  <c r="I610" i="8" s="1"/>
  <c r="E608" i="8"/>
  <c r="H608" i="8" s="1"/>
  <c r="I608" i="8" s="1"/>
  <c r="E606" i="8"/>
  <c r="H606" i="8" s="1"/>
  <c r="I606" i="8" s="1"/>
  <c r="E542" i="8"/>
  <c r="H542" i="8" s="1"/>
  <c r="I542" i="8" s="1"/>
  <c r="E540" i="8"/>
  <c r="H540" i="8" s="1"/>
  <c r="I540" i="8" s="1"/>
  <c r="E538" i="8"/>
  <c r="H538" i="8" s="1"/>
  <c r="I538" i="8" s="1"/>
  <c r="E536" i="8"/>
  <c r="H536" i="8" s="1"/>
  <c r="I536" i="8" s="1"/>
  <c r="E534" i="8"/>
  <c r="H534" i="8" s="1"/>
  <c r="I534" i="8" s="1"/>
  <c r="E861" i="8"/>
  <c r="H861" i="8" s="1"/>
  <c r="I861" i="8" s="1"/>
  <c r="E756" i="8"/>
  <c r="H756" i="8" s="1"/>
  <c r="I756" i="8" s="1"/>
  <c r="E703" i="8"/>
  <c r="H703" i="8" s="1"/>
  <c r="I703" i="8" s="1"/>
  <c r="E700" i="8"/>
  <c r="H700" i="8" s="1"/>
  <c r="I700" i="8" s="1"/>
  <c r="E694" i="8"/>
  <c r="H694" i="8" s="1"/>
  <c r="I694" i="8" s="1"/>
  <c r="E691" i="8"/>
  <c r="H691" i="8" s="1"/>
  <c r="I691" i="8" s="1"/>
  <c r="E688" i="8"/>
  <c r="H688" i="8" s="1"/>
  <c r="I688" i="8" s="1"/>
  <c r="E682" i="8"/>
  <c r="H682" i="8" s="1"/>
  <c r="I682" i="8" s="1"/>
  <c r="E676" i="8"/>
  <c r="H676" i="8" s="1"/>
  <c r="I676" i="8" s="1"/>
  <c r="E657" i="8"/>
  <c r="H657" i="8" s="1"/>
  <c r="I657" i="8" s="1"/>
  <c r="E638" i="8"/>
  <c r="H638" i="8" s="1"/>
  <c r="I638" i="8" s="1"/>
  <c r="E614" i="8"/>
  <c r="H614" i="8" s="1"/>
  <c r="I614" i="8" s="1"/>
  <c r="E585" i="8"/>
  <c r="H585" i="8" s="1"/>
  <c r="I585" i="8" s="1"/>
  <c r="E583" i="8"/>
  <c r="H583" i="8" s="1"/>
  <c r="I583" i="8" s="1"/>
  <c r="E581" i="8"/>
  <c r="H581" i="8" s="1"/>
  <c r="I581" i="8" s="1"/>
  <c r="E579" i="8"/>
  <c r="H579" i="8" s="1"/>
  <c r="I579" i="8" s="1"/>
  <c r="E577" i="8"/>
  <c r="H577" i="8" s="1"/>
  <c r="I577" i="8" s="1"/>
  <c r="E987" i="8"/>
  <c r="H987" i="8" s="1"/>
  <c r="I987" i="8" s="1"/>
  <c r="E831" i="8"/>
  <c r="H831" i="8" s="1"/>
  <c r="I831" i="8" s="1"/>
  <c r="E814" i="8"/>
  <c r="H814" i="8" s="1"/>
  <c r="I814" i="8" s="1"/>
  <c r="E782" i="8"/>
  <c r="H782" i="8" s="1"/>
  <c r="I782" i="8" s="1"/>
  <c r="E749" i="8"/>
  <c r="H749" i="8" s="1"/>
  <c r="I749" i="8" s="1"/>
  <c r="E723" i="8"/>
  <c r="H723" i="8" s="1"/>
  <c r="I723" i="8" s="1"/>
  <c r="E654" i="8"/>
  <c r="H654" i="8" s="1"/>
  <c r="I654" i="8" s="1"/>
  <c r="E646" i="8"/>
  <c r="H646" i="8" s="1"/>
  <c r="I646" i="8" s="1"/>
  <c r="E643" i="8"/>
  <c r="H643" i="8" s="1"/>
  <c r="I643" i="8" s="1"/>
  <c r="E630" i="8"/>
  <c r="H630" i="8" s="1"/>
  <c r="I630" i="8" s="1"/>
  <c r="E554" i="8"/>
  <c r="H554" i="8" s="1"/>
  <c r="I554" i="8" s="1"/>
  <c r="E552" i="8"/>
  <c r="H552" i="8" s="1"/>
  <c r="I552" i="8" s="1"/>
  <c r="E550" i="8"/>
  <c r="H550" i="8" s="1"/>
  <c r="I550" i="8" s="1"/>
  <c r="E548" i="8"/>
  <c r="H548" i="8" s="1"/>
  <c r="I548" i="8" s="1"/>
  <c r="E546" i="8"/>
  <c r="H546" i="8" s="1"/>
  <c r="I546" i="8" s="1"/>
  <c r="E976" i="8"/>
  <c r="H976" i="8" s="1"/>
  <c r="I976" i="8" s="1"/>
  <c r="E854" i="8"/>
  <c r="H854" i="8" s="1"/>
  <c r="I854" i="8" s="1"/>
  <c r="E827" i="8"/>
  <c r="H827" i="8" s="1"/>
  <c r="I827" i="8" s="1"/>
  <c r="E804" i="8"/>
  <c r="H804" i="8" s="1"/>
  <c r="I804" i="8" s="1"/>
  <c r="E732" i="8"/>
  <c r="H732" i="8" s="1"/>
  <c r="I732" i="8" s="1"/>
  <c r="E717" i="8"/>
  <c r="H717" i="8" s="1"/>
  <c r="I717" i="8" s="1"/>
  <c r="E665" i="8"/>
  <c r="H665" i="8" s="1"/>
  <c r="I665" i="8" s="1"/>
  <c r="E597" i="8"/>
  <c r="H597" i="8" s="1"/>
  <c r="I597" i="8" s="1"/>
  <c r="E595" i="8"/>
  <c r="H595" i="8" s="1"/>
  <c r="I595" i="8" s="1"/>
  <c r="E593" i="8"/>
  <c r="H593" i="8" s="1"/>
  <c r="I593" i="8" s="1"/>
  <c r="E591" i="8"/>
  <c r="H591" i="8" s="1"/>
  <c r="I591" i="8" s="1"/>
  <c r="E589" i="8"/>
  <c r="H589" i="8" s="1"/>
  <c r="I589" i="8" s="1"/>
  <c r="E771" i="8"/>
  <c r="H771" i="8" s="1"/>
  <c r="I771" i="8" s="1"/>
  <c r="E763" i="8"/>
  <c r="H763" i="8" s="1"/>
  <c r="I763" i="8" s="1"/>
  <c r="E678" i="8"/>
  <c r="H678" i="8" s="1"/>
  <c r="I678" i="8" s="1"/>
  <c r="E670" i="8"/>
  <c r="H670" i="8" s="1"/>
  <c r="I670" i="8" s="1"/>
  <c r="E659" i="8"/>
  <c r="H659" i="8" s="1"/>
  <c r="I659" i="8" s="1"/>
  <c r="E651" i="8"/>
  <c r="H651" i="8" s="1"/>
  <c r="I651" i="8" s="1"/>
  <c r="E640" i="8"/>
  <c r="H640" i="8" s="1"/>
  <c r="I640" i="8" s="1"/>
  <c r="E701" i="8"/>
  <c r="H701" i="8" s="1"/>
  <c r="I701" i="8" s="1"/>
  <c r="E672" i="8"/>
  <c r="H672" i="8" s="1"/>
  <c r="I672" i="8" s="1"/>
  <c r="E645" i="8"/>
  <c r="H645" i="8" s="1"/>
  <c r="I645" i="8" s="1"/>
  <c r="E627" i="8"/>
  <c r="H627" i="8" s="1"/>
  <c r="I627" i="8" s="1"/>
  <c r="E622" i="8"/>
  <c r="H622" i="8" s="1"/>
  <c r="I622" i="8" s="1"/>
  <c r="E586" i="8"/>
  <c r="H586" i="8" s="1"/>
  <c r="I586" i="8" s="1"/>
  <c r="E576" i="8"/>
  <c r="H576" i="8" s="1"/>
  <c r="I576" i="8" s="1"/>
  <c r="E570" i="8"/>
  <c r="H570" i="8" s="1"/>
  <c r="I570" i="8" s="1"/>
  <c r="E543" i="8"/>
  <c r="H543" i="8" s="1"/>
  <c r="I543" i="8" s="1"/>
  <c r="E535" i="8"/>
  <c r="H535" i="8" s="1"/>
  <c r="I535" i="8" s="1"/>
  <c r="E525" i="8"/>
  <c r="H525" i="8" s="1"/>
  <c r="I525" i="8" s="1"/>
  <c r="E514" i="8"/>
  <c r="H514" i="8" s="1"/>
  <c r="I514" i="8" s="1"/>
  <c r="E505" i="8"/>
  <c r="H505" i="8" s="1"/>
  <c r="I505" i="8" s="1"/>
  <c r="E487" i="8"/>
  <c r="H487" i="8" s="1"/>
  <c r="I487" i="8" s="1"/>
  <c r="E478" i="8"/>
  <c r="H478" i="8" s="1"/>
  <c r="I478" i="8" s="1"/>
  <c r="E476" i="8"/>
  <c r="H476" i="8" s="1"/>
  <c r="I476" i="8" s="1"/>
  <c r="E474" i="8"/>
  <c r="H474" i="8" s="1"/>
  <c r="I474" i="8" s="1"/>
  <c r="E466" i="8"/>
  <c r="H466" i="8" s="1"/>
  <c r="I466" i="8" s="1"/>
  <c r="E454" i="8"/>
  <c r="H454" i="8" s="1"/>
  <c r="I454" i="8" s="1"/>
  <c r="E442" i="8"/>
  <c r="H442" i="8" s="1"/>
  <c r="I442" i="8" s="1"/>
  <c r="E778" i="8"/>
  <c r="H778" i="8" s="1"/>
  <c r="I778" i="8" s="1"/>
  <c r="E686" i="8"/>
  <c r="H686" i="8" s="1"/>
  <c r="I686" i="8" s="1"/>
  <c r="E639" i="8"/>
  <c r="H639" i="8" s="1"/>
  <c r="I639" i="8" s="1"/>
  <c r="E605" i="8"/>
  <c r="H605" i="8" s="1"/>
  <c r="I605" i="8" s="1"/>
  <c r="E601" i="8"/>
  <c r="H601" i="8" s="1"/>
  <c r="I601" i="8" s="1"/>
  <c r="E573" i="8"/>
  <c r="H573" i="8" s="1"/>
  <c r="I573" i="8" s="1"/>
  <c r="E567" i="8"/>
  <c r="H567" i="8" s="1"/>
  <c r="I567" i="8" s="1"/>
  <c r="E530" i="8"/>
  <c r="H530" i="8" s="1"/>
  <c r="I530" i="8" s="1"/>
  <c r="E516" i="8"/>
  <c r="H516" i="8" s="1"/>
  <c r="I516" i="8" s="1"/>
  <c r="E507" i="8"/>
  <c r="H507" i="8" s="1"/>
  <c r="I507" i="8" s="1"/>
  <c r="E489" i="8"/>
  <c r="H489" i="8" s="1"/>
  <c r="I489" i="8" s="1"/>
  <c r="E480" i="8"/>
  <c r="H480" i="8" s="1"/>
  <c r="I480" i="8" s="1"/>
  <c r="E459" i="8"/>
  <c r="H459" i="8" s="1"/>
  <c r="I459" i="8" s="1"/>
  <c r="E447" i="8"/>
  <c r="H447" i="8" s="1"/>
  <c r="I447" i="8" s="1"/>
  <c r="E435" i="8"/>
  <c r="H435" i="8" s="1"/>
  <c r="I435" i="8" s="1"/>
  <c r="E423" i="8"/>
  <c r="H423" i="8" s="1"/>
  <c r="I423" i="8" s="1"/>
  <c r="E411" i="8"/>
  <c r="H411" i="8" s="1"/>
  <c r="I411" i="8" s="1"/>
  <c r="E399" i="8"/>
  <c r="H399" i="8" s="1"/>
  <c r="I399" i="8" s="1"/>
  <c r="E387" i="8"/>
  <c r="H387" i="8" s="1"/>
  <c r="I387" i="8" s="1"/>
  <c r="E684" i="8"/>
  <c r="H684" i="8" s="1"/>
  <c r="I684" i="8" s="1"/>
  <c r="E582" i="8"/>
  <c r="H582" i="8" s="1"/>
  <c r="I582" i="8" s="1"/>
  <c r="E566" i="8"/>
  <c r="H566" i="8" s="1"/>
  <c r="I566" i="8" s="1"/>
  <c r="E560" i="8"/>
  <c r="H560" i="8" s="1"/>
  <c r="I560" i="8" s="1"/>
  <c r="E537" i="8"/>
  <c r="H537" i="8" s="1"/>
  <c r="I537" i="8" s="1"/>
  <c r="E518" i="8"/>
  <c r="H518" i="8" s="1"/>
  <c r="I518" i="8" s="1"/>
  <c r="E509" i="8"/>
  <c r="H509" i="8" s="1"/>
  <c r="I509" i="8" s="1"/>
  <c r="E498" i="8"/>
  <c r="H498" i="8" s="1"/>
  <c r="I498" i="8" s="1"/>
  <c r="E482" i="8"/>
  <c r="H482" i="8" s="1"/>
  <c r="I482" i="8" s="1"/>
  <c r="E464" i="8"/>
  <c r="H464" i="8" s="1"/>
  <c r="I464" i="8" s="1"/>
  <c r="E452" i="8"/>
  <c r="H452" i="8" s="1"/>
  <c r="I452" i="8" s="1"/>
  <c r="E440" i="8"/>
  <c r="H440" i="8" s="1"/>
  <c r="I440" i="8" s="1"/>
  <c r="E428" i="8"/>
  <c r="H428" i="8" s="1"/>
  <c r="I428" i="8" s="1"/>
  <c r="E416" i="8"/>
  <c r="H416" i="8" s="1"/>
  <c r="I416" i="8" s="1"/>
  <c r="E404" i="8"/>
  <c r="H404" i="8" s="1"/>
  <c r="I404" i="8" s="1"/>
  <c r="E392" i="8"/>
  <c r="H392" i="8" s="1"/>
  <c r="I392" i="8" s="1"/>
  <c r="E380" i="8"/>
  <c r="H380" i="8" s="1"/>
  <c r="I380" i="8" s="1"/>
  <c r="E368" i="8"/>
  <c r="H368" i="8" s="1"/>
  <c r="I368" i="8" s="1"/>
  <c r="E356" i="8"/>
  <c r="H356" i="8" s="1"/>
  <c r="I356" i="8" s="1"/>
  <c r="E344" i="8"/>
  <c r="H344" i="8" s="1"/>
  <c r="I344" i="8" s="1"/>
  <c r="E332" i="8"/>
  <c r="H332" i="8" s="1"/>
  <c r="I332" i="8" s="1"/>
  <c r="E320" i="8"/>
  <c r="H320" i="8" s="1"/>
  <c r="I320" i="8" s="1"/>
  <c r="E308" i="8"/>
  <c r="H308" i="8" s="1"/>
  <c r="I308" i="8" s="1"/>
  <c r="E296" i="8"/>
  <c r="H296" i="8" s="1"/>
  <c r="I296" i="8" s="1"/>
  <c r="E799" i="8"/>
  <c r="H799" i="8" s="1"/>
  <c r="I799" i="8" s="1"/>
  <c r="E705" i="8"/>
  <c r="H705" i="8" s="1"/>
  <c r="I705" i="8" s="1"/>
  <c r="E609" i="8"/>
  <c r="H609" i="8" s="1"/>
  <c r="I609" i="8" s="1"/>
  <c r="E557" i="8"/>
  <c r="H557" i="8" s="1"/>
  <c r="I557" i="8" s="1"/>
  <c r="E545" i="8"/>
  <c r="H545" i="8" s="1"/>
  <c r="I545" i="8" s="1"/>
  <c r="E511" i="8"/>
  <c r="H511" i="8" s="1"/>
  <c r="I511" i="8" s="1"/>
  <c r="E500" i="8"/>
  <c r="H500" i="8" s="1"/>
  <c r="I500" i="8" s="1"/>
  <c r="E631" i="8"/>
  <c r="H631" i="8" s="1"/>
  <c r="I631" i="8" s="1"/>
  <c r="E620" i="8"/>
  <c r="H620" i="8" s="1"/>
  <c r="I620" i="8" s="1"/>
  <c r="E615" i="8"/>
  <c r="H615" i="8" s="1"/>
  <c r="I615" i="8" s="1"/>
  <c r="E578" i="8"/>
  <c r="H578" i="8" s="1"/>
  <c r="I578" i="8" s="1"/>
  <c r="E572" i="8"/>
  <c r="H572" i="8" s="1"/>
  <c r="I572" i="8" s="1"/>
  <c r="E513" i="8"/>
  <c r="H513" i="8" s="1"/>
  <c r="I513" i="8" s="1"/>
  <c r="E502" i="8"/>
  <c r="H502" i="8" s="1"/>
  <c r="I502" i="8" s="1"/>
  <c r="E462" i="8"/>
  <c r="H462" i="8" s="1"/>
  <c r="I462" i="8" s="1"/>
  <c r="E933" i="8"/>
  <c r="H933" i="8" s="1"/>
  <c r="I933" i="8" s="1"/>
  <c r="E791" i="8"/>
  <c r="H791" i="8" s="1"/>
  <c r="I791" i="8" s="1"/>
  <c r="E712" i="8"/>
  <c r="H712" i="8" s="1"/>
  <c r="I712" i="8" s="1"/>
  <c r="E698" i="8"/>
  <c r="H698" i="8" s="1"/>
  <c r="I698" i="8" s="1"/>
  <c r="E683" i="8"/>
  <c r="H683" i="8" s="1"/>
  <c r="I683" i="8" s="1"/>
  <c r="E650" i="8"/>
  <c r="H650" i="8" s="1"/>
  <c r="I650" i="8" s="1"/>
  <c r="E588" i="8"/>
  <c r="H588" i="8" s="1"/>
  <c r="I588" i="8" s="1"/>
  <c r="E569" i="8"/>
  <c r="H569" i="8" s="1"/>
  <c r="I569" i="8" s="1"/>
  <c r="E504" i="8"/>
  <c r="H504" i="8" s="1"/>
  <c r="I504" i="8" s="1"/>
  <c r="E493" i="8"/>
  <c r="H493" i="8" s="1"/>
  <c r="I493" i="8" s="1"/>
  <c r="E477" i="8"/>
  <c r="H477" i="8" s="1"/>
  <c r="I477" i="8" s="1"/>
  <c r="E475" i="8"/>
  <c r="H475" i="8" s="1"/>
  <c r="I475" i="8" s="1"/>
  <c r="E473" i="8"/>
  <c r="H473" i="8" s="1"/>
  <c r="I473" i="8" s="1"/>
  <c r="E471" i="8"/>
  <c r="H471" i="8" s="1"/>
  <c r="I471" i="8" s="1"/>
  <c r="E469" i="8"/>
  <c r="H469" i="8" s="1"/>
  <c r="I469" i="8" s="1"/>
  <c r="E455" i="8"/>
  <c r="H455" i="8" s="1"/>
  <c r="I455" i="8" s="1"/>
  <c r="E443" i="8"/>
  <c r="H443" i="8" s="1"/>
  <c r="I443" i="8" s="1"/>
  <c r="E431" i="8"/>
  <c r="H431" i="8" s="1"/>
  <c r="I431" i="8" s="1"/>
  <c r="E419" i="8"/>
  <c r="H419" i="8" s="1"/>
  <c r="I419" i="8" s="1"/>
  <c r="E407" i="8"/>
  <c r="H407" i="8" s="1"/>
  <c r="I407" i="8" s="1"/>
  <c r="E395" i="8"/>
  <c r="H395" i="8" s="1"/>
  <c r="I395" i="8" s="1"/>
  <c r="E383" i="8"/>
  <c r="H383" i="8" s="1"/>
  <c r="I383" i="8" s="1"/>
  <c r="E371" i="8"/>
  <c r="H371" i="8" s="1"/>
  <c r="I371" i="8" s="1"/>
  <c r="E359" i="8"/>
  <c r="H359" i="8" s="1"/>
  <c r="I359" i="8" s="1"/>
  <c r="E347" i="8"/>
  <c r="H347" i="8" s="1"/>
  <c r="I347" i="8" s="1"/>
  <c r="E335" i="8"/>
  <c r="H335" i="8" s="1"/>
  <c r="I335" i="8" s="1"/>
  <c r="E323" i="8"/>
  <c r="H323" i="8" s="1"/>
  <c r="I323" i="8" s="1"/>
  <c r="E311" i="8"/>
  <c r="H311" i="8" s="1"/>
  <c r="I311" i="8" s="1"/>
  <c r="E725" i="8"/>
  <c r="H725" i="8" s="1"/>
  <c r="I725" i="8" s="1"/>
  <c r="E696" i="8"/>
  <c r="H696" i="8" s="1"/>
  <c r="I696" i="8" s="1"/>
  <c r="E562" i="8"/>
  <c r="H562" i="8" s="1"/>
  <c r="I562" i="8" s="1"/>
  <c r="E547" i="8"/>
  <c r="H547" i="8" s="1"/>
  <c r="I547" i="8" s="1"/>
  <c r="E529" i="8"/>
  <c r="H529" i="8" s="1"/>
  <c r="I529" i="8" s="1"/>
  <c r="E522" i="8"/>
  <c r="H522" i="8" s="1"/>
  <c r="I522" i="8" s="1"/>
  <c r="E506" i="8"/>
  <c r="H506" i="8" s="1"/>
  <c r="I506" i="8" s="1"/>
  <c r="E746" i="8"/>
  <c r="H746" i="8" s="1"/>
  <c r="I746" i="8" s="1"/>
  <c r="E735" i="8"/>
  <c r="H735" i="8" s="1"/>
  <c r="I735" i="8" s="1"/>
  <c r="E689" i="8"/>
  <c r="H689" i="8" s="1"/>
  <c r="I689" i="8" s="1"/>
  <c r="E629" i="8"/>
  <c r="H629" i="8" s="1"/>
  <c r="I629" i="8" s="1"/>
  <c r="E624" i="8"/>
  <c r="H624" i="8" s="1"/>
  <c r="I624" i="8" s="1"/>
  <c r="E607" i="8"/>
  <c r="H607" i="8" s="1"/>
  <c r="I607" i="8" s="1"/>
  <c r="E574" i="8"/>
  <c r="H574" i="8" s="1"/>
  <c r="I574" i="8" s="1"/>
  <c r="E843" i="8"/>
  <c r="H843" i="8" s="1"/>
  <c r="I843" i="8" s="1"/>
  <c r="E720" i="8"/>
  <c r="H720" i="8" s="1"/>
  <c r="I720" i="8" s="1"/>
  <c r="E695" i="8"/>
  <c r="H695" i="8" s="1"/>
  <c r="I695" i="8" s="1"/>
  <c r="E647" i="8"/>
  <c r="H647" i="8" s="1"/>
  <c r="I647" i="8" s="1"/>
  <c r="E634" i="8"/>
  <c r="H634" i="8" s="1"/>
  <c r="I634" i="8" s="1"/>
  <c r="E590" i="8"/>
  <c r="H590" i="8" s="1"/>
  <c r="I590" i="8" s="1"/>
  <c r="E564" i="8"/>
  <c r="H564" i="8" s="1"/>
  <c r="I564" i="8" s="1"/>
  <c r="E558" i="8"/>
  <c r="H558" i="8" s="1"/>
  <c r="I558" i="8" s="1"/>
  <c r="E533" i="8"/>
  <c r="H533" i="8" s="1"/>
  <c r="I533" i="8" s="1"/>
  <c r="E521" i="8"/>
  <c r="H521" i="8" s="1"/>
  <c r="I521" i="8" s="1"/>
  <c r="E510" i="8"/>
  <c r="H510" i="8" s="1"/>
  <c r="I510" i="8" s="1"/>
  <c r="E494" i="8"/>
  <c r="H494" i="8" s="1"/>
  <c r="I494" i="8" s="1"/>
  <c r="E483" i="8"/>
  <c r="H483" i="8" s="1"/>
  <c r="I483" i="8" s="1"/>
  <c r="E470" i="8"/>
  <c r="H470" i="8" s="1"/>
  <c r="I470" i="8" s="1"/>
  <c r="E456" i="8"/>
  <c r="H456" i="8" s="1"/>
  <c r="I456" i="8" s="1"/>
  <c r="E444" i="8"/>
  <c r="H444" i="8" s="1"/>
  <c r="I444" i="8" s="1"/>
  <c r="E432" i="8"/>
  <c r="H432" i="8" s="1"/>
  <c r="I432" i="8" s="1"/>
  <c r="E420" i="8"/>
  <c r="H420" i="8" s="1"/>
  <c r="I420" i="8" s="1"/>
  <c r="E408" i="8"/>
  <c r="H408" i="8" s="1"/>
  <c r="I408" i="8" s="1"/>
  <c r="E396" i="8"/>
  <c r="H396" i="8" s="1"/>
  <c r="I396" i="8" s="1"/>
  <c r="E384" i="8"/>
  <c r="H384" i="8" s="1"/>
  <c r="I384" i="8" s="1"/>
  <c r="E372" i="8"/>
  <c r="H372" i="8" s="1"/>
  <c r="I372" i="8" s="1"/>
  <c r="E360" i="8"/>
  <c r="H360" i="8" s="1"/>
  <c r="I360" i="8" s="1"/>
  <c r="E348" i="8"/>
  <c r="H348" i="8" s="1"/>
  <c r="I348" i="8" s="1"/>
  <c r="E336" i="8"/>
  <c r="H336" i="8" s="1"/>
  <c r="I336" i="8" s="1"/>
  <c r="E324" i="8"/>
  <c r="H324" i="8" s="1"/>
  <c r="I324" i="8" s="1"/>
  <c r="E312" i="8"/>
  <c r="H312" i="8" s="1"/>
  <c r="I312" i="8" s="1"/>
  <c r="E497" i="8"/>
  <c r="H497" i="8" s="1"/>
  <c r="I497" i="8" s="1"/>
  <c r="E492" i="8"/>
  <c r="H492" i="8" s="1"/>
  <c r="I492" i="8" s="1"/>
  <c r="E486" i="8"/>
  <c r="H486" i="8" s="1"/>
  <c r="I486" i="8" s="1"/>
  <c r="E422" i="8"/>
  <c r="H422" i="8" s="1"/>
  <c r="I422" i="8" s="1"/>
  <c r="E409" i="8"/>
  <c r="H409" i="8" s="1"/>
  <c r="I409" i="8" s="1"/>
  <c r="E386" i="8"/>
  <c r="H386" i="8" s="1"/>
  <c r="I386" i="8" s="1"/>
  <c r="E362" i="8"/>
  <c r="H362" i="8" s="1"/>
  <c r="I362" i="8" s="1"/>
  <c r="E346" i="8"/>
  <c r="H346" i="8" s="1"/>
  <c r="I346" i="8" s="1"/>
  <c r="E330" i="8"/>
  <c r="H330" i="8" s="1"/>
  <c r="I330" i="8" s="1"/>
  <c r="E314" i="8"/>
  <c r="H314" i="8" s="1"/>
  <c r="I314" i="8" s="1"/>
  <c r="E292" i="8"/>
  <c r="H292" i="8" s="1"/>
  <c r="I292" i="8" s="1"/>
  <c r="E283" i="8"/>
  <c r="H283" i="8" s="1"/>
  <c r="I283" i="8" s="1"/>
  <c r="E271" i="8"/>
  <c r="H271" i="8" s="1"/>
  <c r="I271" i="8" s="1"/>
  <c r="E259" i="8"/>
  <c r="H259" i="8" s="1"/>
  <c r="I259" i="8" s="1"/>
  <c r="E247" i="8"/>
  <c r="H247" i="8" s="1"/>
  <c r="I247" i="8" s="1"/>
  <c r="E235" i="8"/>
  <c r="H235" i="8" s="1"/>
  <c r="I235" i="8" s="1"/>
  <c r="E223" i="8"/>
  <c r="H223" i="8" s="1"/>
  <c r="I223" i="8" s="1"/>
  <c r="E211" i="8"/>
  <c r="H211" i="8" s="1"/>
  <c r="I211" i="8" s="1"/>
  <c r="E199" i="8"/>
  <c r="H199" i="8" s="1"/>
  <c r="I199" i="8" s="1"/>
  <c r="E187" i="8"/>
  <c r="H187" i="8" s="1"/>
  <c r="I187" i="8" s="1"/>
  <c r="E555" i="8"/>
  <c r="H555" i="8" s="1"/>
  <c r="I555" i="8" s="1"/>
  <c r="E523" i="8"/>
  <c r="H523" i="8" s="1"/>
  <c r="I523" i="8" s="1"/>
  <c r="E481" i="8"/>
  <c r="H481" i="8" s="1"/>
  <c r="I481" i="8" s="1"/>
  <c r="E427" i="8"/>
  <c r="H427" i="8" s="1"/>
  <c r="I427" i="8" s="1"/>
  <c r="E414" i="8"/>
  <c r="H414" i="8" s="1"/>
  <c r="I414" i="8" s="1"/>
  <c r="E391" i="8"/>
  <c r="H391" i="8" s="1"/>
  <c r="I391" i="8" s="1"/>
  <c r="E378" i="8"/>
  <c r="H378" i="8" s="1"/>
  <c r="I378" i="8" s="1"/>
  <c r="E364" i="8"/>
  <c r="H364" i="8" s="1"/>
  <c r="I364" i="8" s="1"/>
  <c r="E355" i="8"/>
  <c r="H355" i="8" s="1"/>
  <c r="I355" i="8" s="1"/>
  <c r="E339" i="8"/>
  <c r="H339" i="8" s="1"/>
  <c r="I339" i="8" s="1"/>
  <c r="E316" i="8"/>
  <c r="H316" i="8" s="1"/>
  <c r="I316" i="8" s="1"/>
  <c r="E307" i="8"/>
  <c r="H307" i="8" s="1"/>
  <c r="I307" i="8" s="1"/>
  <c r="E305" i="8"/>
  <c r="H305" i="8" s="1"/>
  <c r="I305" i="8" s="1"/>
  <c r="E290" i="8"/>
  <c r="H290" i="8" s="1"/>
  <c r="I290" i="8" s="1"/>
  <c r="E276" i="8"/>
  <c r="H276" i="8" s="1"/>
  <c r="I276" i="8" s="1"/>
  <c r="E264" i="8"/>
  <c r="H264" i="8" s="1"/>
  <c r="I264" i="8" s="1"/>
  <c r="E252" i="8"/>
  <c r="H252" i="8" s="1"/>
  <c r="I252" i="8" s="1"/>
  <c r="E240" i="8"/>
  <c r="H240" i="8" s="1"/>
  <c r="I240" i="8" s="1"/>
  <c r="E565" i="8"/>
  <c r="H565" i="8" s="1"/>
  <c r="I565" i="8" s="1"/>
  <c r="E553" i="8"/>
  <c r="H553" i="8" s="1"/>
  <c r="I553" i="8" s="1"/>
  <c r="E458" i="8"/>
  <c r="H458" i="8" s="1"/>
  <c r="I458" i="8" s="1"/>
  <c r="E424" i="8"/>
  <c r="H424" i="8" s="1"/>
  <c r="I424" i="8" s="1"/>
  <c r="E401" i="8"/>
  <c r="H401" i="8" s="1"/>
  <c r="I401" i="8" s="1"/>
  <c r="E388" i="8"/>
  <c r="H388" i="8" s="1"/>
  <c r="I388" i="8" s="1"/>
  <c r="E373" i="8"/>
  <c r="H373" i="8" s="1"/>
  <c r="I373" i="8" s="1"/>
  <c r="E357" i="8"/>
  <c r="H357" i="8" s="1"/>
  <c r="I357" i="8" s="1"/>
  <c r="E341" i="8"/>
  <c r="H341" i="8" s="1"/>
  <c r="I341" i="8" s="1"/>
  <c r="E325" i="8"/>
  <c r="H325" i="8" s="1"/>
  <c r="I325" i="8" s="1"/>
  <c r="E309" i="8"/>
  <c r="H309" i="8" s="1"/>
  <c r="I309" i="8" s="1"/>
  <c r="E303" i="8"/>
  <c r="H303" i="8" s="1"/>
  <c r="I303" i="8" s="1"/>
  <c r="E301" i="8"/>
  <c r="H301" i="8" s="1"/>
  <c r="I301" i="8" s="1"/>
  <c r="E288" i="8"/>
  <c r="H288" i="8" s="1"/>
  <c r="I288" i="8" s="1"/>
  <c r="E281" i="8"/>
  <c r="H281" i="8" s="1"/>
  <c r="I281" i="8" s="1"/>
  <c r="E269" i="8"/>
  <c r="H269" i="8" s="1"/>
  <c r="I269" i="8" s="1"/>
  <c r="E653" i="8"/>
  <c r="H653" i="8" s="1"/>
  <c r="I653" i="8" s="1"/>
  <c r="E465" i="8"/>
  <c r="H465" i="8" s="1"/>
  <c r="I465" i="8" s="1"/>
  <c r="E449" i="8"/>
  <c r="H449" i="8" s="1"/>
  <c r="I449" i="8" s="1"/>
  <c r="E446" i="8"/>
  <c r="H446" i="8" s="1"/>
  <c r="I446" i="8" s="1"/>
  <c r="E429" i="8"/>
  <c r="H429" i="8" s="1"/>
  <c r="I429" i="8" s="1"/>
  <c r="E406" i="8"/>
  <c r="H406" i="8" s="1"/>
  <c r="I406" i="8" s="1"/>
  <c r="E393" i="8"/>
  <c r="H393" i="8" s="1"/>
  <c r="I393" i="8" s="1"/>
  <c r="E366" i="8"/>
  <c r="H366" i="8" s="1"/>
  <c r="I366" i="8" s="1"/>
  <c r="E350" i="8"/>
  <c r="H350" i="8" s="1"/>
  <c r="I350" i="8" s="1"/>
  <c r="E334" i="8"/>
  <c r="H334" i="8" s="1"/>
  <c r="I334" i="8" s="1"/>
  <c r="E318" i="8"/>
  <c r="H318" i="8" s="1"/>
  <c r="I318" i="8" s="1"/>
  <c r="E299" i="8"/>
  <c r="H299" i="8" s="1"/>
  <c r="I299" i="8" s="1"/>
  <c r="E286" i="8"/>
  <c r="H286" i="8" s="1"/>
  <c r="I286" i="8" s="1"/>
  <c r="E747" i="8"/>
  <c r="H747" i="8" s="1"/>
  <c r="I747" i="8" s="1"/>
  <c r="E648" i="8"/>
  <c r="H648" i="8" s="1"/>
  <c r="I648" i="8" s="1"/>
  <c r="E603" i="8"/>
  <c r="H603" i="8" s="1"/>
  <c r="I603" i="8" s="1"/>
  <c r="E501" i="8"/>
  <c r="H501" i="8" s="1"/>
  <c r="I501" i="8" s="1"/>
  <c r="E495" i="8"/>
  <c r="H495" i="8" s="1"/>
  <c r="I495" i="8" s="1"/>
  <c r="E490" i="8"/>
  <c r="H490" i="8" s="1"/>
  <c r="I490" i="8" s="1"/>
  <c r="E485" i="8"/>
  <c r="H485" i="8" s="1"/>
  <c r="I485" i="8" s="1"/>
  <c r="E461" i="8"/>
  <c r="H461" i="8" s="1"/>
  <c r="I461" i="8" s="1"/>
  <c r="E437" i="8"/>
  <c r="H437" i="8" s="1"/>
  <c r="I437" i="8" s="1"/>
  <c r="E434" i="8"/>
  <c r="H434" i="8" s="1"/>
  <c r="I434" i="8" s="1"/>
  <c r="E421" i="8"/>
  <c r="H421" i="8" s="1"/>
  <c r="I421" i="8" s="1"/>
  <c r="E561" i="8"/>
  <c r="H561" i="8" s="1"/>
  <c r="I561" i="8" s="1"/>
  <c r="E448" i="8"/>
  <c r="H448" i="8" s="1"/>
  <c r="I448" i="8" s="1"/>
  <c r="E445" i="8"/>
  <c r="H445" i="8" s="1"/>
  <c r="I445" i="8" s="1"/>
  <c r="E413" i="8"/>
  <c r="H413" i="8" s="1"/>
  <c r="I413" i="8" s="1"/>
  <c r="E400" i="8"/>
  <c r="H400" i="8" s="1"/>
  <c r="I400" i="8" s="1"/>
  <c r="E377" i="8"/>
  <c r="H377" i="8" s="1"/>
  <c r="I377" i="8" s="1"/>
  <c r="E370" i="8"/>
  <c r="H370" i="8" s="1"/>
  <c r="I370" i="8" s="1"/>
  <c r="E354" i="8"/>
  <c r="H354" i="8" s="1"/>
  <c r="I354" i="8" s="1"/>
  <c r="E338" i="8"/>
  <c r="H338" i="8" s="1"/>
  <c r="I338" i="8" s="1"/>
  <c r="E322" i="8"/>
  <c r="H322" i="8" s="1"/>
  <c r="I322" i="8" s="1"/>
  <c r="E669" i="8"/>
  <c r="H669" i="8" s="1"/>
  <c r="I669" i="8" s="1"/>
  <c r="E642" i="8"/>
  <c r="H642" i="8" s="1"/>
  <c r="I642" i="8" s="1"/>
  <c r="E618" i="8"/>
  <c r="H618" i="8" s="1"/>
  <c r="I618" i="8" s="1"/>
  <c r="E584" i="8"/>
  <c r="H584" i="8" s="1"/>
  <c r="I584" i="8" s="1"/>
  <c r="E559" i="8"/>
  <c r="H559" i="8" s="1"/>
  <c r="I559" i="8" s="1"/>
  <c r="E451" i="8"/>
  <c r="H451" i="8" s="1"/>
  <c r="I451" i="8" s="1"/>
  <c r="E436" i="8"/>
  <c r="H436" i="8" s="1"/>
  <c r="I436" i="8" s="1"/>
  <c r="E418" i="8"/>
  <c r="H418" i="8" s="1"/>
  <c r="I418" i="8" s="1"/>
  <c r="E405" i="8"/>
  <c r="H405" i="8" s="1"/>
  <c r="I405" i="8" s="1"/>
  <c r="E382" i="8"/>
  <c r="H382" i="8" s="1"/>
  <c r="I382" i="8" s="1"/>
  <c r="E363" i="8"/>
  <c r="H363" i="8" s="1"/>
  <c r="I363" i="8" s="1"/>
  <c r="E524" i="8"/>
  <c r="H524" i="8" s="1"/>
  <c r="I524" i="8" s="1"/>
  <c r="E463" i="8"/>
  <c r="H463" i="8" s="1"/>
  <c r="I463" i="8" s="1"/>
  <c r="E453" i="8"/>
  <c r="H453" i="8" s="1"/>
  <c r="I453" i="8" s="1"/>
  <c r="E450" i="8"/>
  <c r="H450" i="8" s="1"/>
  <c r="I450" i="8" s="1"/>
  <c r="E425" i="8"/>
  <c r="H425" i="8" s="1"/>
  <c r="I425" i="8" s="1"/>
  <c r="E412" i="8"/>
  <c r="H412" i="8" s="1"/>
  <c r="I412" i="8" s="1"/>
  <c r="E389" i="8"/>
  <c r="H389" i="8" s="1"/>
  <c r="I389" i="8" s="1"/>
  <c r="E376" i="8"/>
  <c r="H376" i="8" s="1"/>
  <c r="I376" i="8" s="1"/>
  <c r="E367" i="8"/>
  <c r="H367" i="8" s="1"/>
  <c r="I367" i="8" s="1"/>
  <c r="E457" i="8"/>
  <c r="H457" i="8" s="1"/>
  <c r="I457" i="8" s="1"/>
  <c r="E397" i="8"/>
  <c r="H397" i="8" s="1"/>
  <c r="I397" i="8" s="1"/>
  <c r="E379" i="8"/>
  <c r="H379" i="8" s="1"/>
  <c r="I379" i="8" s="1"/>
  <c r="E326" i="8"/>
  <c r="H326" i="8" s="1"/>
  <c r="I326" i="8" s="1"/>
  <c r="E304" i="8"/>
  <c r="H304" i="8" s="1"/>
  <c r="I304" i="8" s="1"/>
  <c r="E282" i="8"/>
  <c r="H282" i="8" s="1"/>
  <c r="I282" i="8" s="1"/>
  <c r="E277" i="8"/>
  <c r="H277" i="8" s="1"/>
  <c r="I277" i="8" s="1"/>
  <c r="E268" i="8"/>
  <c r="H268" i="8" s="1"/>
  <c r="I268" i="8" s="1"/>
  <c r="E231" i="8"/>
  <c r="H231" i="8" s="1"/>
  <c r="I231" i="8" s="1"/>
  <c r="E218" i="8"/>
  <c r="H218" i="8" s="1"/>
  <c r="I218" i="8" s="1"/>
  <c r="E216" i="8"/>
  <c r="H216" i="8" s="1"/>
  <c r="I216" i="8" s="1"/>
  <c r="E203" i="8"/>
  <c r="H203" i="8" s="1"/>
  <c r="I203" i="8" s="1"/>
  <c r="E188" i="8"/>
  <c r="H188" i="8" s="1"/>
  <c r="I188" i="8" s="1"/>
  <c r="E177" i="8"/>
  <c r="H177" i="8" s="1"/>
  <c r="I177" i="8" s="1"/>
  <c r="E165" i="8"/>
  <c r="H165" i="8" s="1"/>
  <c r="I165" i="8" s="1"/>
  <c r="E153" i="8"/>
  <c r="H153" i="8" s="1"/>
  <c r="I153" i="8" s="1"/>
  <c r="E141" i="8"/>
  <c r="H141" i="8" s="1"/>
  <c r="I141" i="8" s="1"/>
  <c r="E129" i="8"/>
  <c r="H129" i="8" s="1"/>
  <c r="I129" i="8" s="1"/>
  <c r="E117" i="8"/>
  <c r="H117" i="8" s="1"/>
  <c r="I117" i="8" s="1"/>
  <c r="E105" i="8"/>
  <c r="H105" i="8" s="1"/>
  <c r="I105" i="8" s="1"/>
  <c r="E93" i="8"/>
  <c r="H93" i="8" s="1"/>
  <c r="I93" i="8" s="1"/>
  <c r="E81" i="8"/>
  <c r="H81" i="8" s="1"/>
  <c r="I81" i="8" s="1"/>
  <c r="E69" i="8"/>
  <c r="H69" i="8" s="1"/>
  <c r="I69" i="8" s="1"/>
  <c r="E57" i="8"/>
  <c r="H57" i="8" s="1"/>
  <c r="I57" i="8" s="1"/>
  <c r="E571" i="8"/>
  <c r="H571" i="8" s="1"/>
  <c r="I571" i="8" s="1"/>
  <c r="E541" i="8"/>
  <c r="H541" i="8" s="1"/>
  <c r="I541" i="8" s="1"/>
  <c r="E519" i="8"/>
  <c r="H519" i="8" s="1"/>
  <c r="I519" i="8" s="1"/>
  <c r="E499" i="8"/>
  <c r="H499" i="8" s="1"/>
  <c r="I499" i="8" s="1"/>
  <c r="E468" i="8"/>
  <c r="H468" i="8" s="1"/>
  <c r="I468" i="8" s="1"/>
  <c r="E439" i="8"/>
  <c r="H439" i="8" s="1"/>
  <c r="I439" i="8" s="1"/>
  <c r="E403" i="8"/>
  <c r="H403" i="8" s="1"/>
  <c r="I403" i="8" s="1"/>
  <c r="E349" i="8"/>
  <c r="H349" i="8" s="1"/>
  <c r="I349" i="8" s="1"/>
  <c r="E345" i="8"/>
  <c r="H345" i="8" s="1"/>
  <c r="I345" i="8" s="1"/>
  <c r="E287" i="8"/>
  <c r="H287" i="8" s="1"/>
  <c r="I287" i="8" s="1"/>
  <c r="E279" i="8"/>
  <c r="H279" i="8" s="1"/>
  <c r="I279" i="8" s="1"/>
  <c r="E270" i="8"/>
  <c r="H270" i="8" s="1"/>
  <c r="I270" i="8" s="1"/>
  <c r="E257" i="8"/>
  <c r="H257" i="8" s="1"/>
  <c r="I257" i="8" s="1"/>
  <c r="E255" i="8"/>
  <c r="H255" i="8" s="1"/>
  <c r="I255" i="8" s="1"/>
  <c r="E253" i="8"/>
  <c r="H253" i="8" s="1"/>
  <c r="I253" i="8" s="1"/>
  <c r="E251" i="8"/>
  <c r="H251" i="8" s="1"/>
  <c r="I251" i="8" s="1"/>
  <c r="E249" i="8"/>
  <c r="H249" i="8" s="1"/>
  <c r="I249" i="8" s="1"/>
  <c r="E229" i="8"/>
  <c r="H229" i="8" s="1"/>
  <c r="I229" i="8" s="1"/>
  <c r="E214" i="8"/>
  <c r="H214" i="8" s="1"/>
  <c r="I214" i="8" s="1"/>
  <c r="E201" i="8"/>
  <c r="H201" i="8" s="1"/>
  <c r="I201" i="8" s="1"/>
  <c r="E186" i="8"/>
  <c r="H186" i="8" s="1"/>
  <c r="I186" i="8" s="1"/>
  <c r="E170" i="8"/>
  <c r="H170" i="8" s="1"/>
  <c r="I170" i="8" s="1"/>
  <c r="E158" i="8"/>
  <c r="H158" i="8" s="1"/>
  <c r="I158" i="8" s="1"/>
  <c r="E146" i="8"/>
  <c r="H146" i="8" s="1"/>
  <c r="I146" i="8" s="1"/>
  <c r="E134" i="8"/>
  <c r="H134" i="8" s="1"/>
  <c r="I134" i="8" s="1"/>
  <c r="E122" i="8"/>
  <c r="H122" i="8" s="1"/>
  <c r="I122" i="8" s="1"/>
  <c r="E110" i="8"/>
  <c r="H110" i="8" s="1"/>
  <c r="I110" i="8" s="1"/>
  <c r="E98" i="8"/>
  <c r="H98" i="8" s="1"/>
  <c r="I98" i="8" s="1"/>
  <c r="E693" i="8"/>
  <c r="H693" i="8" s="1"/>
  <c r="I693" i="8" s="1"/>
  <c r="E415" i="8"/>
  <c r="H415" i="8" s="1"/>
  <c r="I415" i="8" s="1"/>
  <c r="E390" i="8"/>
  <c r="H390" i="8" s="1"/>
  <c r="I390" i="8" s="1"/>
  <c r="E361" i="8"/>
  <c r="H361" i="8" s="1"/>
  <c r="I361" i="8" s="1"/>
  <c r="E353" i="8"/>
  <c r="H353" i="8" s="1"/>
  <c r="I353" i="8" s="1"/>
  <c r="E333" i="8"/>
  <c r="H333" i="8" s="1"/>
  <c r="I333" i="8" s="1"/>
  <c r="E329" i="8"/>
  <c r="H329" i="8" s="1"/>
  <c r="I329" i="8" s="1"/>
  <c r="E310" i="8"/>
  <c r="H310" i="8" s="1"/>
  <c r="I310" i="8" s="1"/>
  <c r="E295" i="8"/>
  <c r="H295" i="8" s="1"/>
  <c r="I295" i="8" s="1"/>
  <c r="E284" i="8"/>
  <c r="H284" i="8" s="1"/>
  <c r="I284" i="8" s="1"/>
  <c r="E272" i="8"/>
  <c r="H272" i="8" s="1"/>
  <c r="I272" i="8" s="1"/>
  <c r="E227" i="8"/>
  <c r="H227" i="8" s="1"/>
  <c r="I227" i="8" s="1"/>
  <c r="E212" i="8"/>
  <c r="H212" i="8" s="1"/>
  <c r="I212" i="8" s="1"/>
  <c r="E197" i="8"/>
  <c r="H197" i="8" s="1"/>
  <c r="I197" i="8" s="1"/>
  <c r="E184" i="8"/>
  <c r="H184" i="8" s="1"/>
  <c r="I184" i="8" s="1"/>
  <c r="E175" i="8"/>
  <c r="H175" i="8" s="1"/>
  <c r="I175" i="8" s="1"/>
  <c r="E163" i="8"/>
  <c r="H163" i="8" s="1"/>
  <c r="I163" i="8" s="1"/>
  <c r="E151" i="8"/>
  <c r="H151" i="8" s="1"/>
  <c r="I151" i="8" s="1"/>
  <c r="E687" i="8"/>
  <c r="H687" i="8" s="1"/>
  <c r="I687" i="8" s="1"/>
  <c r="E517" i="8"/>
  <c r="H517" i="8" s="1"/>
  <c r="I517" i="8" s="1"/>
  <c r="E438" i="8"/>
  <c r="H438" i="8" s="1"/>
  <c r="I438" i="8" s="1"/>
  <c r="E430" i="8"/>
  <c r="H430" i="8" s="1"/>
  <c r="I430" i="8" s="1"/>
  <c r="E402" i="8"/>
  <c r="H402" i="8" s="1"/>
  <c r="I402" i="8" s="1"/>
  <c r="E352" i="8"/>
  <c r="H352" i="8" s="1"/>
  <c r="I352" i="8" s="1"/>
  <c r="E337" i="8"/>
  <c r="H337" i="8" s="1"/>
  <c r="I337" i="8" s="1"/>
  <c r="E317" i="8"/>
  <c r="H317" i="8" s="1"/>
  <c r="I317" i="8" s="1"/>
  <c r="E313" i="8"/>
  <c r="H313" i="8" s="1"/>
  <c r="I313" i="8" s="1"/>
  <c r="E306" i="8"/>
  <c r="H306" i="8" s="1"/>
  <c r="I306" i="8" s="1"/>
  <c r="E298" i="8"/>
  <c r="H298" i="8" s="1"/>
  <c r="I298" i="8" s="1"/>
  <c r="E274" i="8"/>
  <c r="H274" i="8" s="1"/>
  <c r="I274" i="8" s="1"/>
  <c r="E265" i="8"/>
  <c r="H265" i="8" s="1"/>
  <c r="I265" i="8" s="1"/>
  <c r="E263" i="8"/>
  <c r="H263" i="8" s="1"/>
  <c r="I263" i="8" s="1"/>
  <c r="E261" i="8"/>
  <c r="H261" i="8" s="1"/>
  <c r="I261" i="8" s="1"/>
  <c r="E225" i="8"/>
  <c r="H225" i="8" s="1"/>
  <c r="I225" i="8" s="1"/>
  <c r="E210" i="8"/>
  <c r="H210" i="8" s="1"/>
  <c r="I210" i="8" s="1"/>
  <c r="E195" i="8"/>
  <c r="H195" i="8" s="1"/>
  <c r="I195" i="8" s="1"/>
  <c r="E182" i="8"/>
  <c r="H182" i="8" s="1"/>
  <c r="I182" i="8" s="1"/>
  <c r="E180" i="8"/>
  <c r="H180" i="8" s="1"/>
  <c r="I180" i="8" s="1"/>
  <c r="E168" i="8"/>
  <c r="H168" i="8" s="1"/>
  <c r="I168" i="8" s="1"/>
  <c r="E156" i="8"/>
  <c r="H156" i="8" s="1"/>
  <c r="I156" i="8" s="1"/>
  <c r="E340" i="8"/>
  <c r="H340" i="8" s="1"/>
  <c r="I340" i="8" s="1"/>
  <c r="E321" i="8"/>
  <c r="H321" i="8" s="1"/>
  <c r="I321" i="8" s="1"/>
  <c r="E289" i="8"/>
  <c r="H289" i="8" s="1"/>
  <c r="I289" i="8" s="1"/>
  <c r="E267" i="8"/>
  <c r="H267" i="8" s="1"/>
  <c r="I267" i="8" s="1"/>
  <c r="E238" i="8"/>
  <c r="H238" i="8" s="1"/>
  <c r="I238" i="8" s="1"/>
  <c r="E236" i="8"/>
  <c r="H236" i="8" s="1"/>
  <c r="I236" i="8" s="1"/>
  <c r="E221" i="8"/>
  <c r="H221" i="8" s="1"/>
  <c r="I221" i="8" s="1"/>
  <c r="E208" i="8"/>
  <c r="H208" i="8" s="1"/>
  <c r="I208" i="8" s="1"/>
  <c r="E193" i="8"/>
  <c r="H193" i="8" s="1"/>
  <c r="I193" i="8" s="1"/>
  <c r="E173" i="8"/>
  <c r="H173" i="8" s="1"/>
  <c r="I173" i="8" s="1"/>
  <c r="E667" i="8"/>
  <c r="H667" i="8" s="1"/>
  <c r="I667" i="8" s="1"/>
  <c r="E365" i="8"/>
  <c r="H365" i="8" s="1"/>
  <c r="I365" i="8" s="1"/>
  <c r="E297" i="8"/>
  <c r="H297" i="8" s="1"/>
  <c r="I297" i="8" s="1"/>
  <c r="E234" i="8"/>
  <c r="H234" i="8" s="1"/>
  <c r="I234" i="8" s="1"/>
  <c r="E219" i="8"/>
  <c r="H219" i="8" s="1"/>
  <c r="I219" i="8" s="1"/>
  <c r="E206" i="8"/>
  <c r="H206" i="8" s="1"/>
  <c r="I206" i="8" s="1"/>
  <c r="E204" i="8"/>
  <c r="H204" i="8" s="1"/>
  <c r="I204" i="8" s="1"/>
  <c r="E191" i="8"/>
  <c r="H191" i="8" s="1"/>
  <c r="I191" i="8" s="1"/>
  <c r="E512" i="8"/>
  <c r="H512" i="8" s="1"/>
  <c r="I512" i="8" s="1"/>
  <c r="E328" i="8"/>
  <c r="H328" i="8" s="1"/>
  <c r="I328" i="8" s="1"/>
  <c r="E300" i="8"/>
  <c r="H300" i="8" s="1"/>
  <c r="I300" i="8" s="1"/>
  <c r="E250" i="8"/>
  <c r="H250" i="8" s="1"/>
  <c r="I250" i="8" s="1"/>
  <c r="E248" i="8"/>
  <c r="H248" i="8" s="1"/>
  <c r="I248" i="8" s="1"/>
  <c r="E246" i="8"/>
  <c r="H246" i="8" s="1"/>
  <c r="I246" i="8" s="1"/>
  <c r="E244" i="8"/>
  <c r="H244" i="8" s="1"/>
  <c r="I244" i="8" s="1"/>
  <c r="E242" i="8"/>
  <c r="H242" i="8" s="1"/>
  <c r="I242" i="8" s="1"/>
  <c r="E232" i="8"/>
  <c r="H232" i="8" s="1"/>
  <c r="I232" i="8" s="1"/>
  <c r="E217" i="8"/>
  <c r="H217" i="8" s="1"/>
  <c r="I217" i="8" s="1"/>
  <c r="E202" i="8"/>
  <c r="H202" i="8" s="1"/>
  <c r="I202" i="8" s="1"/>
  <c r="E189" i="8"/>
  <c r="H189" i="8" s="1"/>
  <c r="I189" i="8" s="1"/>
  <c r="E171" i="8"/>
  <c r="H171" i="8" s="1"/>
  <c r="I171" i="8" s="1"/>
  <c r="E787" i="8"/>
  <c r="H787" i="8" s="1"/>
  <c r="I787" i="8" s="1"/>
  <c r="E531" i="8"/>
  <c r="H531" i="8" s="1"/>
  <c r="I531" i="8" s="1"/>
  <c r="E394" i="8"/>
  <c r="H394" i="8" s="1"/>
  <c r="I394" i="8" s="1"/>
  <c r="E375" i="8"/>
  <c r="H375" i="8" s="1"/>
  <c r="I375" i="8" s="1"/>
  <c r="E343" i="8"/>
  <c r="H343" i="8" s="1"/>
  <c r="I343" i="8" s="1"/>
  <c r="E230" i="8"/>
  <c r="H230" i="8" s="1"/>
  <c r="I230" i="8" s="1"/>
  <c r="E228" i="8"/>
  <c r="H228" i="8" s="1"/>
  <c r="I228" i="8" s="1"/>
  <c r="E528" i="8"/>
  <c r="H528" i="8" s="1"/>
  <c r="I528" i="8" s="1"/>
  <c r="E460" i="8"/>
  <c r="H460" i="8" s="1"/>
  <c r="I460" i="8" s="1"/>
  <c r="E426" i="8"/>
  <c r="H426" i="8" s="1"/>
  <c r="I426" i="8" s="1"/>
  <c r="E381" i="8"/>
  <c r="H381" i="8" s="1"/>
  <c r="I381" i="8" s="1"/>
  <c r="E351" i="8"/>
  <c r="H351" i="8" s="1"/>
  <c r="I351" i="8" s="1"/>
  <c r="E331" i="8"/>
  <c r="H331" i="8" s="1"/>
  <c r="I331" i="8" s="1"/>
  <c r="E327" i="8"/>
  <c r="H327" i="8" s="1"/>
  <c r="I327" i="8" s="1"/>
  <c r="E294" i="8"/>
  <c r="H294" i="8" s="1"/>
  <c r="I294" i="8" s="1"/>
  <c r="E291" i="8"/>
  <c r="H291" i="8" s="1"/>
  <c r="I291" i="8" s="1"/>
  <c r="E278" i="8"/>
  <c r="H278" i="8" s="1"/>
  <c r="I278" i="8" s="1"/>
  <c r="E262" i="8"/>
  <c r="H262" i="8" s="1"/>
  <c r="I262" i="8" s="1"/>
  <c r="E260" i="8"/>
  <c r="H260" i="8" s="1"/>
  <c r="I260" i="8" s="1"/>
  <c r="E258" i="8"/>
  <c r="H258" i="8" s="1"/>
  <c r="I258" i="8" s="1"/>
  <c r="E256" i="8"/>
  <c r="H256" i="8" s="1"/>
  <c r="I256" i="8" s="1"/>
  <c r="E254" i="8"/>
  <c r="H254" i="8" s="1"/>
  <c r="I254" i="8" s="1"/>
  <c r="E226" i="8"/>
  <c r="H226" i="8" s="1"/>
  <c r="I226" i="8" s="1"/>
  <c r="E398" i="8"/>
  <c r="H398" i="8" s="1"/>
  <c r="I398" i="8" s="1"/>
  <c r="E374" i="8"/>
  <c r="H374" i="8" s="1"/>
  <c r="I374" i="8" s="1"/>
  <c r="E319" i="8"/>
  <c r="H319" i="8" s="1"/>
  <c r="I319" i="8" s="1"/>
  <c r="E280" i="8"/>
  <c r="H280" i="8" s="1"/>
  <c r="I280" i="8" s="1"/>
  <c r="E273" i="8"/>
  <c r="H273" i="8" s="1"/>
  <c r="I273" i="8" s="1"/>
  <c r="E222" i="8"/>
  <c r="H222" i="8" s="1"/>
  <c r="I222" i="8" s="1"/>
  <c r="E526" i="8"/>
  <c r="H526" i="8" s="1"/>
  <c r="I526" i="8" s="1"/>
  <c r="E315" i="8"/>
  <c r="H315" i="8" s="1"/>
  <c r="I315" i="8" s="1"/>
  <c r="E185" i="8"/>
  <c r="H185" i="8" s="1"/>
  <c r="I185" i="8" s="1"/>
  <c r="E148" i="8"/>
  <c r="H148" i="8" s="1"/>
  <c r="I148" i="8" s="1"/>
  <c r="E85" i="8"/>
  <c r="H85" i="8" s="1"/>
  <c r="I85" i="8" s="1"/>
  <c r="E70" i="8"/>
  <c r="H70" i="8" s="1"/>
  <c r="I70" i="8" s="1"/>
  <c r="E55" i="8"/>
  <c r="H55" i="8" s="1"/>
  <c r="I55" i="8" s="1"/>
  <c r="E67" i="8"/>
  <c r="H67" i="8" s="1"/>
  <c r="I67" i="8" s="1"/>
  <c r="E101" i="8"/>
  <c r="H101" i="8" s="1"/>
  <c r="I101" i="8" s="1"/>
  <c r="E91" i="8"/>
  <c r="H91" i="8" s="1"/>
  <c r="I91" i="8" s="1"/>
  <c r="E78" i="8"/>
  <c r="H78" i="8" s="1"/>
  <c r="I78" i="8" s="1"/>
  <c r="E63" i="8"/>
  <c r="H63" i="8" s="1"/>
  <c r="I63" i="8" s="1"/>
  <c r="E441" i="8"/>
  <c r="H441" i="8" s="1"/>
  <c r="I441" i="8" s="1"/>
  <c r="E266" i="8"/>
  <c r="H266" i="8" s="1"/>
  <c r="I266" i="8" s="1"/>
  <c r="E241" i="8"/>
  <c r="H241" i="8" s="1"/>
  <c r="I241" i="8" s="1"/>
  <c r="E190" i="8"/>
  <c r="H190" i="8" s="1"/>
  <c r="I190" i="8" s="1"/>
  <c r="E150" i="8"/>
  <c r="H150" i="8" s="1"/>
  <c r="I150" i="8" s="1"/>
  <c r="E127" i="8"/>
  <c r="H127" i="8" s="1"/>
  <c r="I127" i="8" s="1"/>
  <c r="E125" i="8"/>
  <c r="H125" i="8" s="1"/>
  <c r="I125" i="8" s="1"/>
  <c r="E123" i="8"/>
  <c r="H123" i="8" s="1"/>
  <c r="I123" i="8" s="1"/>
  <c r="E121" i="8"/>
  <c r="H121" i="8" s="1"/>
  <c r="I121" i="8" s="1"/>
  <c r="E119" i="8"/>
  <c r="H119" i="8" s="1"/>
  <c r="I119" i="8" s="1"/>
  <c r="E83" i="8"/>
  <c r="H83" i="8" s="1"/>
  <c r="I83" i="8" s="1"/>
  <c r="E68" i="8"/>
  <c r="H68" i="8" s="1"/>
  <c r="I68" i="8" s="1"/>
  <c r="E48" i="8"/>
  <c r="H48" i="8" s="1"/>
  <c r="I48" i="8" s="1"/>
  <c r="E82" i="8"/>
  <c r="H82" i="8" s="1"/>
  <c r="I82" i="8" s="1"/>
  <c r="E209" i="8"/>
  <c r="H209" i="8" s="1"/>
  <c r="I209" i="8" s="1"/>
  <c r="E166" i="8"/>
  <c r="H166" i="8" s="1"/>
  <c r="I166" i="8" s="1"/>
  <c r="E97" i="8"/>
  <c r="H97" i="8" s="1"/>
  <c r="I97" i="8" s="1"/>
  <c r="E433" i="8"/>
  <c r="H433" i="8" s="1"/>
  <c r="I433" i="8" s="1"/>
  <c r="E198" i="8"/>
  <c r="H198" i="8" s="1"/>
  <c r="I198" i="8" s="1"/>
  <c r="E194" i="8"/>
  <c r="H194" i="8" s="1"/>
  <c r="I194" i="8" s="1"/>
  <c r="E181" i="8"/>
  <c r="H181" i="8" s="1"/>
  <c r="I181" i="8" s="1"/>
  <c r="E174" i="8"/>
  <c r="H174" i="8" s="1"/>
  <c r="I174" i="8" s="1"/>
  <c r="E155" i="8"/>
  <c r="H155" i="8" s="1"/>
  <c r="I155" i="8" s="1"/>
  <c r="E96" i="8"/>
  <c r="H96" i="8" s="1"/>
  <c r="I96" i="8" s="1"/>
  <c r="E94" i="8"/>
  <c r="H94" i="8" s="1"/>
  <c r="I94" i="8" s="1"/>
  <c r="E79" i="8"/>
  <c r="H79" i="8" s="1"/>
  <c r="I79" i="8" s="1"/>
  <c r="E66" i="8"/>
  <c r="H66" i="8" s="1"/>
  <c r="I66" i="8" s="1"/>
  <c r="E53" i="8"/>
  <c r="H53" i="8" s="1"/>
  <c r="I53" i="8" s="1"/>
  <c r="E47" i="8"/>
  <c r="H47" i="8" s="1"/>
  <c r="I47" i="8" s="1"/>
  <c r="E23" i="8"/>
  <c r="H23" i="8" s="1"/>
  <c r="I23" i="8" s="1"/>
  <c r="E95" i="8"/>
  <c r="H95" i="8" s="1"/>
  <c r="I95" i="8" s="1"/>
  <c r="E89" i="8"/>
  <c r="H89" i="8" s="1"/>
  <c r="I89" i="8" s="1"/>
  <c r="E76" i="8"/>
  <c r="H76" i="8" s="1"/>
  <c r="I76" i="8" s="1"/>
  <c r="E74" i="8"/>
  <c r="H74" i="8" s="1"/>
  <c r="I74" i="8" s="1"/>
  <c r="E61" i="8"/>
  <c r="H61" i="8" s="1"/>
  <c r="I61" i="8" s="1"/>
  <c r="E358" i="8"/>
  <c r="H358" i="8" s="1"/>
  <c r="I358" i="8" s="1"/>
  <c r="E293" i="8"/>
  <c r="H293" i="8" s="1"/>
  <c r="I293" i="8" s="1"/>
  <c r="E239" i="8"/>
  <c r="H239" i="8" s="1"/>
  <c r="I239" i="8" s="1"/>
  <c r="E207" i="8"/>
  <c r="H207" i="8" s="1"/>
  <c r="I207" i="8" s="1"/>
  <c r="E160" i="8"/>
  <c r="H160" i="8" s="1"/>
  <c r="I160" i="8" s="1"/>
  <c r="E152" i="8"/>
  <c r="H152" i="8" s="1"/>
  <c r="I152" i="8" s="1"/>
  <c r="E139" i="8"/>
  <c r="H139" i="8" s="1"/>
  <c r="I139" i="8" s="1"/>
  <c r="E137" i="8"/>
  <c r="H137" i="8" s="1"/>
  <c r="I137" i="8" s="1"/>
  <c r="E135" i="8"/>
  <c r="H135" i="8" s="1"/>
  <c r="I135" i="8" s="1"/>
  <c r="E133" i="8"/>
  <c r="H133" i="8" s="1"/>
  <c r="I133" i="8" s="1"/>
  <c r="E131" i="8"/>
  <c r="H131" i="8" s="1"/>
  <c r="I131" i="8" s="1"/>
  <c r="E92" i="8"/>
  <c r="H92" i="8" s="1"/>
  <c r="I92" i="8" s="1"/>
  <c r="E77" i="8"/>
  <c r="H77" i="8" s="1"/>
  <c r="I77" i="8" s="1"/>
  <c r="E64" i="8"/>
  <c r="H64" i="8" s="1"/>
  <c r="I64" i="8" s="1"/>
  <c r="E62" i="8"/>
  <c r="H62" i="8" s="1"/>
  <c r="I62" i="8" s="1"/>
  <c r="E46" i="8"/>
  <c r="H46" i="8" s="1"/>
  <c r="I46" i="8" s="1"/>
  <c r="E99" i="8"/>
  <c r="H99" i="8" s="1"/>
  <c r="I99" i="8" s="1"/>
  <c r="E488" i="8"/>
  <c r="H488" i="8" s="1"/>
  <c r="I488" i="8" s="1"/>
  <c r="E157" i="8"/>
  <c r="H157" i="8" s="1"/>
  <c r="I157" i="8" s="1"/>
  <c r="E108" i="8"/>
  <c r="H108" i="8" s="1"/>
  <c r="I108" i="8" s="1"/>
  <c r="E106" i="8"/>
  <c r="H106" i="8" s="1"/>
  <c r="I106" i="8" s="1"/>
  <c r="E104" i="8"/>
  <c r="H104" i="8" s="1"/>
  <c r="I104" i="8" s="1"/>
  <c r="E102" i="8"/>
  <c r="H102" i="8" s="1"/>
  <c r="I102" i="8" s="1"/>
  <c r="E100" i="8"/>
  <c r="H100" i="8" s="1"/>
  <c r="I100" i="8" s="1"/>
  <c r="E90" i="8"/>
  <c r="H90" i="8" s="1"/>
  <c r="I90" i="8" s="1"/>
  <c r="E75" i="8"/>
  <c r="H75" i="8" s="1"/>
  <c r="I75" i="8" s="1"/>
  <c r="E60" i="8"/>
  <c r="H60" i="8" s="1"/>
  <c r="I60" i="8" s="1"/>
  <c r="E51" i="8"/>
  <c r="H51" i="8" s="1"/>
  <c r="I51" i="8" s="1"/>
  <c r="E285" i="8"/>
  <c r="H285" i="8" s="1"/>
  <c r="I285" i="8" s="1"/>
  <c r="E52" i="8"/>
  <c r="H52" i="8" s="1"/>
  <c r="I52" i="8" s="1"/>
  <c r="E385" i="8"/>
  <c r="H385" i="8" s="1"/>
  <c r="I385" i="8" s="1"/>
  <c r="E275" i="8"/>
  <c r="H275" i="8" s="1"/>
  <c r="I275" i="8" s="1"/>
  <c r="E237" i="8"/>
  <c r="H237" i="8" s="1"/>
  <c r="I237" i="8" s="1"/>
  <c r="E162" i="8"/>
  <c r="H162" i="8" s="1"/>
  <c r="I162" i="8" s="1"/>
  <c r="E154" i="8"/>
  <c r="H154" i="8" s="1"/>
  <c r="I154" i="8" s="1"/>
  <c r="E149" i="8"/>
  <c r="H149" i="8" s="1"/>
  <c r="I149" i="8" s="1"/>
  <c r="E147" i="8"/>
  <c r="H147" i="8" s="1"/>
  <c r="I147" i="8" s="1"/>
  <c r="E145" i="8"/>
  <c r="H145" i="8" s="1"/>
  <c r="I145" i="8" s="1"/>
  <c r="E143" i="8"/>
  <c r="H143" i="8" s="1"/>
  <c r="I143" i="8" s="1"/>
  <c r="E88" i="8"/>
  <c r="H88" i="8" s="1"/>
  <c r="I88" i="8" s="1"/>
  <c r="E86" i="8"/>
  <c r="H86" i="8" s="1"/>
  <c r="I86" i="8" s="1"/>
  <c r="E73" i="8"/>
  <c r="H73" i="8" s="1"/>
  <c r="I73" i="8" s="1"/>
  <c r="E58" i="8"/>
  <c r="H58" i="8" s="1"/>
  <c r="I58" i="8" s="1"/>
  <c r="E224" i="8"/>
  <c r="H224" i="8" s="1"/>
  <c r="I224" i="8" s="1"/>
  <c r="E215" i="8"/>
  <c r="H215" i="8" s="1"/>
  <c r="I215" i="8" s="1"/>
  <c r="E176" i="8"/>
  <c r="H176" i="8" s="1"/>
  <c r="I176" i="8" s="1"/>
  <c r="E167" i="8"/>
  <c r="H167" i="8" s="1"/>
  <c r="I167" i="8" s="1"/>
  <c r="E159" i="8"/>
  <c r="H159" i="8" s="1"/>
  <c r="I159" i="8" s="1"/>
  <c r="E120" i="8"/>
  <c r="H120" i="8" s="1"/>
  <c r="I120" i="8" s="1"/>
  <c r="E118" i="8"/>
  <c r="H118" i="8" s="1"/>
  <c r="I118" i="8" s="1"/>
  <c r="E116" i="8"/>
  <c r="H116" i="8" s="1"/>
  <c r="I116" i="8" s="1"/>
  <c r="E114" i="8"/>
  <c r="H114" i="8" s="1"/>
  <c r="I114" i="8" s="1"/>
  <c r="E112" i="8"/>
  <c r="H112" i="8" s="1"/>
  <c r="I112" i="8" s="1"/>
  <c r="E84" i="8"/>
  <c r="H84" i="8" s="1"/>
  <c r="I84" i="8" s="1"/>
  <c r="E71" i="8"/>
  <c r="H71" i="8" s="1"/>
  <c r="I71" i="8" s="1"/>
  <c r="E56" i="8"/>
  <c r="H56" i="8" s="1"/>
  <c r="I56" i="8" s="1"/>
  <c r="E49" i="8"/>
  <c r="H49" i="8" s="1"/>
  <c r="I49" i="8" s="1"/>
  <c r="E54" i="8"/>
  <c r="H54" i="8" s="1"/>
  <c r="I54" i="8" s="1"/>
  <c r="E410" i="8"/>
  <c r="H410" i="8" s="1"/>
  <c r="I410" i="8" s="1"/>
  <c r="E233" i="8"/>
  <c r="H233" i="8" s="1"/>
  <c r="I233" i="8" s="1"/>
  <c r="E417" i="8"/>
  <c r="H417" i="8" s="1"/>
  <c r="I417" i="8" s="1"/>
  <c r="E192" i="8"/>
  <c r="H192" i="8" s="1"/>
  <c r="I192" i="8" s="1"/>
  <c r="E183" i="8"/>
  <c r="H183" i="8" s="1"/>
  <c r="I183" i="8" s="1"/>
  <c r="E164" i="8"/>
  <c r="H164" i="8" s="1"/>
  <c r="I164" i="8" s="1"/>
  <c r="E103" i="8"/>
  <c r="H103" i="8" s="1"/>
  <c r="I103" i="8" s="1"/>
  <c r="E302" i="8"/>
  <c r="H302" i="8" s="1"/>
  <c r="I302" i="8" s="1"/>
  <c r="E200" i="8"/>
  <c r="H200" i="8" s="1"/>
  <c r="I200" i="8" s="1"/>
  <c r="E196" i="8"/>
  <c r="H196" i="8" s="1"/>
  <c r="I196" i="8" s="1"/>
  <c r="E169" i="8"/>
  <c r="H169" i="8" s="1"/>
  <c r="I169" i="8" s="1"/>
  <c r="E161" i="8"/>
  <c r="H161" i="8" s="1"/>
  <c r="I161" i="8" s="1"/>
  <c r="E132" i="8"/>
  <c r="H132" i="8" s="1"/>
  <c r="I132" i="8" s="1"/>
  <c r="E130" i="8"/>
  <c r="H130" i="8" s="1"/>
  <c r="I130" i="8" s="1"/>
  <c r="E128" i="8"/>
  <c r="H128" i="8" s="1"/>
  <c r="I128" i="8" s="1"/>
  <c r="E126" i="8"/>
  <c r="H126" i="8" s="1"/>
  <c r="I126" i="8" s="1"/>
  <c r="E124" i="8"/>
  <c r="H124" i="8" s="1"/>
  <c r="I124" i="8" s="1"/>
  <c r="E80" i="8"/>
  <c r="H80" i="8" s="1"/>
  <c r="I80" i="8" s="1"/>
  <c r="E65" i="8"/>
  <c r="H65" i="8" s="1"/>
  <c r="I65" i="8" s="1"/>
  <c r="E245" i="8"/>
  <c r="H245" i="8" s="1"/>
  <c r="I245" i="8" s="1"/>
  <c r="E205" i="8"/>
  <c r="H205" i="8" s="1"/>
  <c r="I205" i="8" s="1"/>
  <c r="E179" i="8"/>
  <c r="H179" i="8" s="1"/>
  <c r="I179" i="8" s="1"/>
  <c r="E549" i="8"/>
  <c r="H549" i="8" s="1"/>
  <c r="I549" i="8" s="1"/>
  <c r="E369" i="8"/>
  <c r="H369" i="8" s="1"/>
  <c r="I369" i="8" s="1"/>
  <c r="E213" i="8"/>
  <c r="H213" i="8" s="1"/>
  <c r="I213" i="8" s="1"/>
  <c r="E172" i="8"/>
  <c r="H172" i="8" s="1"/>
  <c r="I172" i="8" s="1"/>
  <c r="E144" i="8"/>
  <c r="H144" i="8" s="1"/>
  <c r="I144" i="8" s="1"/>
  <c r="E142" i="8"/>
  <c r="H142" i="8" s="1"/>
  <c r="I142" i="8" s="1"/>
  <c r="E140" i="8"/>
  <c r="H140" i="8" s="1"/>
  <c r="I140" i="8" s="1"/>
  <c r="E138" i="8"/>
  <c r="H138" i="8" s="1"/>
  <c r="I138" i="8" s="1"/>
  <c r="E136" i="8"/>
  <c r="H136" i="8" s="1"/>
  <c r="I136" i="8" s="1"/>
  <c r="E342" i="8"/>
  <c r="H342" i="8" s="1"/>
  <c r="I342" i="8" s="1"/>
  <c r="E243" i="8"/>
  <c r="H243" i="8" s="1"/>
  <c r="I243" i="8" s="1"/>
  <c r="E220" i="8"/>
  <c r="H220" i="8" s="1"/>
  <c r="I220" i="8" s="1"/>
  <c r="E178" i="8"/>
  <c r="H178" i="8" s="1"/>
  <c r="I178" i="8" s="1"/>
  <c r="E115" i="8"/>
  <c r="H115" i="8" s="1"/>
  <c r="I115" i="8" s="1"/>
  <c r="E113" i="8"/>
  <c r="H113" i="8" s="1"/>
  <c r="I113" i="8" s="1"/>
  <c r="E111" i="8"/>
  <c r="H111" i="8" s="1"/>
  <c r="I111" i="8" s="1"/>
  <c r="E109" i="8"/>
  <c r="H109" i="8" s="1"/>
  <c r="I109" i="8" s="1"/>
  <c r="E107" i="8"/>
  <c r="H107" i="8" s="1"/>
  <c r="I107" i="8" s="1"/>
  <c r="E87" i="8"/>
  <c r="H87" i="8" s="1"/>
  <c r="I87" i="8" s="1"/>
  <c r="E72" i="8"/>
  <c r="H72" i="8" s="1"/>
  <c r="I72" i="8" s="1"/>
  <c r="E59" i="8"/>
  <c r="H59" i="8" s="1"/>
  <c r="I59" i="8" s="1"/>
  <c r="E50" i="8"/>
  <c r="H50" i="8" s="1"/>
  <c r="I50" i="8" s="1"/>
  <c r="D38" i="9"/>
  <c r="E38" i="9" s="1"/>
  <c r="C38" i="9"/>
  <c r="D35" i="9"/>
  <c r="E35" i="9" s="1"/>
  <c r="C39" i="9"/>
  <c r="C35" i="9"/>
  <c r="D36" i="9"/>
  <c r="C36" i="9"/>
  <c r="C37" i="9"/>
  <c r="D37" i="9"/>
  <c r="E18" i="10"/>
  <c r="F46" i="9"/>
  <c r="D13" i="9" s="1"/>
  <c r="G45" i="9"/>
  <c r="G46" i="9" s="1"/>
  <c r="D14" i="9" s="1"/>
  <c r="E21" i="10"/>
  <c r="D12" i="9"/>
  <c r="E35" i="11"/>
  <c r="I32" i="12" l="1"/>
  <c r="D6" i="6"/>
  <c r="D9" i="6" s="1"/>
  <c r="K30" i="12"/>
  <c r="G5" i="4"/>
  <c r="F7" i="4"/>
  <c r="F12" i="4"/>
  <c r="F14" i="4"/>
  <c r="F13" i="4"/>
  <c r="E10" i="4"/>
  <c r="E11" i="4"/>
  <c r="E15" i="4" s="1"/>
  <c r="D15" i="9"/>
  <c r="E22" i="10"/>
  <c r="E37" i="9"/>
  <c r="C19" i="9"/>
  <c r="C16" i="9"/>
  <c r="C17" i="9" s="1"/>
  <c r="C18" i="9" s="1"/>
  <c r="E36" i="9"/>
  <c r="G48" i="9"/>
  <c r="G49" i="9" s="1"/>
  <c r="E14" i="9" s="1"/>
  <c r="F49" i="9"/>
  <c r="E13" i="9" s="1"/>
  <c r="N7" i="8"/>
  <c r="L13" i="8"/>
  <c r="L7" i="8"/>
  <c r="C32" i="11" s="1"/>
  <c r="L11" i="8"/>
  <c r="L6" i="8"/>
  <c r="L8" i="8"/>
  <c r="J5" i="12" s="1"/>
  <c r="L12" i="8"/>
  <c r="N6" i="8"/>
  <c r="L9" i="8"/>
  <c r="D32" i="11" s="1"/>
  <c r="L16" i="8"/>
  <c r="L10" i="8"/>
  <c r="L5" i="8"/>
  <c r="L15" i="8"/>
  <c r="E15" i="9"/>
  <c r="D34" i="11" l="1"/>
  <c r="E34" i="11" s="1"/>
  <c r="C34" i="11"/>
  <c r="C26" i="10"/>
  <c r="D19" i="9"/>
  <c r="D16" i="9"/>
  <c r="D17" i="9" s="1"/>
  <c r="D18" i="9" s="1"/>
  <c r="N8" i="8"/>
  <c r="K21" i="8" s="1"/>
  <c r="L21" i="8" s="1"/>
  <c r="J32" i="12"/>
  <c r="E6" i="6"/>
  <c r="E9" i="6" s="1"/>
  <c r="E16" i="9"/>
  <c r="E17" i="9" s="1"/>
  <c r="E18" i="9" s="1"/>
  <c r="E19" i="9"/>
  <c r="F10" i="4"/>
  <c r="F11" i="4"/>
  <c r="F15" i="4" s="1"/>
  <c r="E32" i="11"/>
  <c r="L30" i="12"/>
  <c r="G12" i="4"/>
  <c r="G7" i="4"/>
  <c r="G14" i="4"/>
  <c r="G13" i="4"/>
  <c r="K22" i="8"/>
  <c r="L22" i="8" s="1"/>
  <c r="K20" i="8"/>
  <c r="L20" i="8" s="1"/>
  <c r="K36" i="8"/>
  <c r="L36" i="8" s="1"/>
  <c r="K30" i="8"/>
  <c r="L30" i="8" s="1"/>
  <c r="K24" i="8"/>
  <c r="L24" i="8" s="1"/>
  <c r="K28" i="8"/>
  <c r="L28" i="8" s="1"/>
  <c r="K27" i="8"/>
  <c r="L27" i="8" s="1"/>
  <c r="K37" i="8"/>
  <c r="L37" i="8" s="1"/>
  <c r="K39" i="8" l="1"/>
  <c r="L39" i="8" s="1"/>
  <c r="K33" i="8"/>
  <c r="L33" i="8" s="1"/>
  <c r="K32" i="8"/>
  <c r="L32" i="8" s="1"/>
  <c r="K26" i="8"/>
  <c r="L26" i="8" s="1"/>
  <c r="K23" i="8"/>
  <c r="L23" i="8" s="1"/>
  <c r="K38" i="8"/>
  <c r="L38" i="8" s="1"/>
  <c r="K29" i="8"/>
  <c r="L29" i="8" s="1"/>
  <c r="K35" i="8"/>
  <c r="L35" i="8" s="1"/>
  <c r="K25" i="8"/>
  <c r="L25" i="8" s="1"/>
  <c r="K34" i="8"/>
  <c r="L34" i="8" s="1"/>
  <c r="K31" i="8"/>
  <c r="L31" i="8" s="1"/>
  <c r="K32" i="12"/>
  <c r="F6" i="6"/>
  <c r="F9" i="6" s="1"/>
  <c r="C30" i="10"/>
  <c r="H27" i="10"/>
  <c r="G10" i="4"/>
  <c r="G11" i="4" s="1"/>
  <c r="G15" i="4" s="1"/>
  <c r="L32" i="12" l="1"/>
  <c r="G6" i="6"/>
  <c r="E7" i="7"/>
  <c r="F12" i="7"/>
  <c r="E10" i="7"/>
  <c r="G9" i="7"/>
  <c r="H9" i="7"/>
  <c r="H6" i="7"/>
  <c r="F8" i="7"/>
  <c r="D7" i="7"/>
  <c r="F10" i="7"/>
  <c r="F9" i="7"/>
  <c r="G10" i="7"/>
  <c r="D6" i="7"/>
  <c r="E12" i="7"/>
  <c r="F11" i="7"/>
  <c r="G8" i="7"/>
  <c r="G12" i="7"/>
  <c r="G7" i="7"/>
  <c r="D10" i="7"/>
  <c r="D8" i="7"/>
  <c r="F6" i="7"/>
  <c r="F7" i="7"/>
  <c r="H8" i="7"/>
  <c r="G6" i="7"/>
  <c r="H11" i="7"/>
  <c r="H7" i="7"/>
  <c r="E11" i="7"/>
  <c r="D9" i="7"/>
  <c r="E6" i="7"/>
  <c r="E9" i="7"/>
  <c r="H10" i="7"/>
  <c r="E8" i="7"/>
  <c r="D11" i="7"/>
  <c r="D12" i="7"/>
  <c r="G11" i="7"/>
  <c r="H12" i="7"/>
  <c r="C33" i="11" l="1"/>
  <c r="D33" i="11"/>
  <c r="C14" i="6"/>
  <c r="C16" i="6" s="1"/>
  <c r="C21" i="6" s="1"/>
  <c r="G9" i="6"/>
  <c r="C20" i="6" s="1"/>
  <c r="C22" i="6" l="1"/>
  <c r="E33" i="11"/>
  <c r="C11" i="11" l="1"/>
  <c r="C24" i="6"/>
  <c r="E21" i="6"/>
  <c r="C26" i="6" l="1"/>
  <c r="E24" i="6"/>
  <c r="I11" i="11"/>
  <c r="E21" i="11" s="1"/>
  <c r="H11" i="11"/>
  <c r="D21" i="11" s="1"/>
  <c r="G11" i="11"/>
  <c r="C21" i="11" s="1"/>
  <c r="D5" i="12" l="1"/>
  <c r="C25" i="10"/>
  <c r="G21" i="6"/>
  <c r="C28" i="6"/>
  <c r="F5" i="12" l="1"/>
  <c r="G24" i="6"/>
  <c r="C29" i="10"/>
  <c r="C31" i="10"/>
  <c r="H26" i="10"/>
  <c r="C27" i="10"/>
  <c r="C28" i="10"/>
</calcChain>
</file>

<file path=xl/sharedStrings.xml><?xml version="1.0" encoding="utf-8"?>
<sst xmlns="http://schemas.openxmlformats.org/spreadsheetml/2006/main" count="372" uniqueCount="291">
  <si>
    <t>Discounted Cash Flow Valuation Model  —  FCFF Valuation Tool</t>
  </si>
  <si>
    <t>Mustermann AG  ·  Professional Investment Banking Toolkit v1.2</t>
  </si>
  <si>
    <t>Valuation subject data</t>
  </si>
  <si>
    <t>Unternehmensname</t>
  </si>
  <si>
    <t>Mustermann AG</t>
  </si>
  <si>
    <t>Ticker Symbol</t>
  </si>
  <si>
    <t>MXMMAG</t>
  </si>
  <si>
    <t>Model navigation</t>
  </si>
  <si>
    <t>➔  Gehe zu: Inputs</t>
  </si>
  <si>
    <t>➔  Gehe zu: Historical Financials</t>
  </si>
  <si>
    <t>➔  Gehe zu: Forecast</t>
  </si>
  <si>
    <t>➔  Gehe zu: WACC</t>
  </si>
  <si>
    <t>➔  Gehe zu: DCF Valuation</t>
  </si>
  <si>
    <t>➔  Gehe zu: Sensitivity</t>
  </si>
  <si>
    <t>➔  Gehe zu: Dashboard</t>
  </si>
  <si>
    <t>Legend | Color coding</t>
  </si>
  <si>
    <t>Blue text = manual input | Black = formula | Green = reference to another sheet</t>
  </si>
  <si>
    <t>Core model inputs and scenario controls</t>
  </si>
  <si>
    <t>1. Company basics</t>
  </si>
  <si>
    <t>Company Name</t>
  </si>
  <si>
    <t>Ticker</t>
  </si>
  <si>
    <t>Currency</t>
  </si>
  <si>
    <t>EUR</t>
  </si>
  <si>
    <t>Shares Outstanding (m)</t>
  </si>
  <si>
    <t>Current Share Price</t>
  </si>
  <si>
    <t>Net Debt (m €)</t>
  </si>
  <si>
    <t>2. Active scenario selection</t>
  </si>
  <si>
    <t>SELECTED SCENARIO</t>
  </si>
  <si>
    <t>Base</t>
  </si>
  <si>
    <t>3. Scenario inputs (matrix)</t>
  </si>
  <si>
    <t>Metric</t>
  </si>
  <si>
    <t>Scenario</t>
  </si>
  <si>
    <t>2026</t>
  </si>
  <si>
    <t>2027</t>
  </si>
  <si>
    <t>2028</t>
  </si>
  <si>
    <t>2029</t>
  </si>
  <si>
    <t>2030</t>
  </si>
  <si>
    <t>Revenue Growth</t>
  </si>
  <si>
    <t>Bear</t>
  </si>
  <si>
    <t>Bull</t>
  </si>
  <si>
    <t>EBIT Margin</t>
  </si>
  <si>
    <t>Terminal Growth Rate</t>
  </si>
  <si>
    <t>4. Active forecast parameters</t>
  </si>
  <si>
    <t>Active parameter</t>
  </si>
  <si>
    <t>Tax Rate</t>
  </si>
  <si>
    <t>D&amp;A % Revenue</t>
  </si>
  <si>
    <t>CapEx % Revenue</t>
  </si>
  <si>
    <t>Change in NWC % Revenue</t>
  </si>
  <si>
    <t>5. Additional valuation parameters</t>
  </si>
  <si>
    <t>Active terminal growth rate</t>
  </si>
  <si>
    <t>Exit EBITDA multiple (alternative)</t>
  </si>
  <si>
    <t>Risk-free rate (Rf)</t>
  </si>
  <si>
    <t>Beta (β)</t>
  </si>
  <si>
    <t>Equity risk premium (ERP)</t>
  </si>
  <si>
    <t>Pre-tax cost of debt</t>
  </si>
  <si>
    <t>Debt / capital</t>
  </si>
  <si>
    <t>Equity / capital</t>
  </si>
  <si>
    <t>Historical financial data (last 5 years, €m)</t>
  </si>
  <si>
    <t>Income statement / balance sheet items</t>
  </si>
  <si>
    <t>2021</t>
  </si>
  <si>
    <t>2022</t>
  </si>
  <si>
    <t>2023</t>
  </si>
  <si>
    <t>2024</t>
  </si>
  <si>
    <t>2025</t>
  </si>
  <si>
    <t>Revenue</t>
  </si>
  <si>
    <t>YoY revenue growth</t>
  </si>
  <si>
    <t>EBITDA</t>
  </si>
  <si>
    <t>EBITDA margin</t>
  </si>
  <si>
    <t>EBIT</t>
  </si>
  <si>
    <t>EBIT margin</t>
  </si>
  <si>
    <t>Net income</t>
  </si>
  <si>
    <t>Balance sheet metrics</t>
  </si>
  <si>
    <t>Cash and cash equivalents</t>
  </si>
  <si>
    <t>Debt</t>
  </si>
  <si>
    <t>Net Working Capital (NWC)</t>
  </si>
  <si>
    <t>Property, plant and equipment (PPE)</t>
  </si>
  <si>
    <t>Cash flow items</t>
  </si>
  <si>
    <t>Depreciation and amortization (D&amp;A)</t>
  </si>
  <si>
    <t>Capital expenditures (CapEx)</t>
  </si>
  <si>
    <t>Change in NWC</t>
  </si>
  <si>
    <t>Integrated five-year financial forecast (€m)</t>
  </si>
  <si>
    <t>Forecast item</t>
  </si>
  <si>
    <t>2026 (P1)</t>
  </si>
  <si>
    <t>2027 (P2)</t>
  </si>
  <si>
    <t>2028 (P3)</t>
  </si>
  <si>
    <t>2029 (P4)</t>
  </si>
  <si>
    <t>2030 (P5)</t>
  </si>
  <si>
    <t>Revenue growth</t>
  </si>
  <si>
    <t>Tax rate</t>
  </si>
  <si>
    <t>Taxes on EBIT</t>
  </si>
  <si>
    <t>NOPAT (Net Operating Profit Less Taxes)</t>
  </si>
  <si>
    <t>+ Depreciation and amortization (D&amp;A)</t>
  </si>
  <si>
    <t>- Capital expenditures (CapEx)</t>
  </si>
  <si>
    <t>- Change in NWC</t>
  </si>
  <si>
    <t>Free Cash Flow to Firm (FCFF)</t>
  </si>
  <si>
    <t>Weighted Average Cost of Capital (WACC) build-up</t>
  </si>
  <si>
    <t>1. Cost of equity (CAPM)</t>
  </si>
  <si>
    <t>Cost of equity</t>
  </si>
  <si>
    <t>2. Cost of debt (after tax)</t>
  </si>
  <si>
    <t>Cost of debt (pre-tax)</t>
  </si>
  <si>
    <t>Marginal tax rate</t>
  </si>
  <si>
    <t>After-tax cost of debt</t>
  </si>
  <si>
    <t>3. Capital structure weights</t>
  </si>
  <si>
    <t>Debt weight (Wd)</t>
  </si>
  <si>
    <t>Equity weight (We)</t>
  </si>
  <si>
    <t>4. Final WACC output</t>
  </si>
  <si>
    <t>WEIGHTED AVERAGE COST OF CAPITAL (WACC)</t>
  </si>
  <si>
    <t>Enterprise and equity value</t>
  </si>
  <si>
    <t>1. Present value calculation for the forecast period</t>
  </si>
  <si>
    <t>DCF component</t>
  </si>
  <si>
    <t>Discount year</t>
  </si>
  <si>
    <t>Discount factor</t>
  </si>
  <si>
    <t>Present value (PV) of FCFF</t>
  </si>
  <si>
    <t>2. Terminal value (Gordon growth)</t>
  </si>
  <si>
    <t>Active terminal growth rate (g)</t>
  </si>
  <si>
    <t>Terminal value at the end of the forecast (TV)</t>
  </si>
  <si>
    <t>Discount factor for terminal value</t>
  </si>
  <si>
    <t>Present value of terminal value</t>
  </si>
  <si>
    <t>3. Enterprise value to equity value bridge</t>
  </si>
  <si>
    <t>Total present value of forecast FCFFs</t>
  </si>
  <si>
    <t>EV (m €)</t>
  </si>
  <si>
    <t>Fair Value (€ / Aktie)</t>
  </si>
  <si>
    <t>ENTERPRISE VALUE (EV)</t>
  </si>
  <si>
    <t>Less net debt</t>
  </si>
  <si>
    <t>Equity Value (m €)</t>
  </si>
  <si>
    <t>Upside / Downside</t>
  </si>
  <si>
    <t>EQUITY VALUE</t>
  </si>
  <si>
    <t>Shares outstanding (m)</t>
  </si>
  <si>
    <t>IMPLIED FAIR VALUE PER SHARE (€)</t>
  </si>
  <si>
    <t>Current share price</t>
  </si>
  <si>
    <t>Implied upside / downside %</t>
  </si>
  <si>
    <t>Sensitivity analysis: fair value per share</t>
  </si>
  <si>
    <t>Rows: WACC | Columns: terminal growth rate (g)</t>
  </si>
  <si>
    <t>WACC / g</t>
  </si>
  <si>
    <t>Monte Carlo simulation — fair value distribution</t>
  </si>
  <si>
    <t xml:space="preserve">Note: This simulation is VOLATILE. Each row in Section C draws its own random values using NORM.INV(RAND();μ;σ) and builds a complete mini-DCF (Revenue→FCFF→EV→Fair Value). Press F9 (or Shift+F9) to redraw all 1,000 runs and update the statistics and histogram on the right.</t>
  </si>
  <si>
    <t>Section A — Distribution assumptions</t>
  </si>
  <si>
    <t>Section D — Statistical analysis</t>
  </si>
  <si>
    <t>Parameters</t>
  </si>
  <si>
    <t>μ (mean)</t>
  </si>
  <si>
    <t>σ (Std.-Abw.)</t>
  </si>
  <si>
    <t>Minimum</t>
  </si>
  <si>
    <t>5. Percentile (P5)</t>
  </si>
  <si>
    <t>P1</t>
  </si>
  <si>
    <t>25. Percentile (P25)</t>
  </si>
  <si>
    <t>P99</t>
  </si>
  <si>
    <t>WACC</t>
  </si>
  <si>
    <t>Median (P50)</t>
  </si>
  <si>
    <t>Klassenbreite</t>
  </si>
  <si>
    <t>75. Percentile (P75)</t>
  </si>
  <si>
    <t>95. Percentile (P95)</t>
  </si>
  <si>
    <t>Fixed model parameters (linked from the model)</t>
  </si>
  <si>
    <t>Maximum</t>
  </si>
  <si>
    <t>Mean</t>
  </si>
  <si>
    <t>D&amp;A % of revenue</t>
  </si>
  <si>
    <t>Standard deviation</t>
  </si>
  <si>
    <t>CapEx % of revenue</t>
  </si>
  <si>
    <t>Change in NWC % of revenue</t>
  </si>
  <si>
    <t>P(fair value &gt; share price)</t>
  </si>
  <si>
    <t>Base-year revenue (€m)</t>
  </si>
  <si>
    <t>P(Fair Value &gt; 0)</t>
  </si>
  <si>
    <t>Net Debt (€m)</t>
  </si>
  <si>
    <t>Shares ausstehend (m)</t>
  </si>
  <si>
    <t>Section E — Histogram / distribution density</t>
  </si>
  <si>
    <t>Current share price (€)</t>
  </si>
  <si>
    <t>Class lower bound</t>
  </si>
  <si>
    <t>Frequency</t>
  </si>
  <si>
    <t>Section B — Single simulation (press F9 to redraw)</t>
  </si>
  <si>
    <t>g (Draw)</t>
  </si>
  <si>
    <t>g∞</t>
  </si>
  <si>
    <t>k-Factor</t>
  </si>
  <si>
    <t>Enterprise Value (€m)</t>
  </si>
  <si>
    <t>Fair Value je Aktie (€)</t>
  </si>
  <si>
    <t>Einzellauf</t>
  </si>
  <si>
    <t>Section C — 1,000 iterations (each row is an independent stochastic DCF run | press F9 to redraw)</t>
  </si>
  <si>
    <t>Iteration</t>
  </si>
  <si>
    <t>EV (€m)</t>
  </si>
  <si>
    <t>Fair Value (€)</t>
  </si>
  <si>
    <t>Scenario manager — bear / base / bull comparison</t>
  </si>
  <si>
    <t>Sektion A — Scenario-Vergleichsmatrix</t>
  </si>
  <si>
    <t>Revenue growth (5-year average)</t>
  </si>
  <si>
    <t>EBIT margin (5-year average)</t>
  </si>
  <si>
    <t>Berechneter WACC</t>
  </si>
  <si>
    <t>FCFF 2026 (€m)</t>
  </si>
  <si>
    <t>FCFF 2027 (€m)</t>
  </si>
  <si>
    <t>FCFF 2028 (€m)</t>
  </si>
  <si>
    <t>FCFF 2029 (€m)</t>
  </si>
  <si>
    <t>FCFF 2030 (€m)</t>
  </si>
  <si>
    <t>Equity Value (€m)</t>
  </si>
  <si>
    <t>Upside / downside vs. share price</t>
  </si>
  <si>
    <t>Implied EV/EBITDA (Check)</t>
  </si>
  <si>
    <t>Sektion B — Aktives Scenario / Quick-Switch</t>
  </si>
  <si>
    <t>Active:</t>
  </si>
  <si>
    <t>Scenario wechseln → Sheet 'Inputs', Zelle C13 (Bear / Base / Bull eintragen).</t>
  </si>
  <si>
    <t>BEAR</t>
  </si>
  <si>
    <t>BASE</t>
  </si>
  <si>
    <t>BULL</t>
  </si>
  <si>
    <t>Sektion C — Tornado-Analyse (Einfluss je Variable)</t>
  </si>
  <si>
    <t>Variable</t>
  </si>
  <si>
    <t>Fair value at -1σ (€)</t>
  </si>
  <si>
    <t>Fair value at +1σ (€)</t>
  </si>
  <si>
    <t>Schwankung (€)</t>
  </si>
  <si>
    <t>Terminal Growth</t>
  </si>
  <si>
    <t>Basis-FV (all μ)</t>
  </si>
  <si>
    <t>Engine</t>
  </si>
  <si>
    <t>Bear · revenue</t>
  </si>
  <si>
    <t>Bear · FCFF</t>
  </si>
  <si>
    <t>Base · revenue</t>
  </si>
  <si>
    <t>Base · FCFF</t>
  </si>
  <si>
    <t>Bull · revenue</t>
  </si>
  <si>
    <t>Bull · FCFF</t>
  </si>
  <si>
    <t>Dividenden-Discount-Modell</t>
  </si>
  <si>
    <t>Sektion A — DDM-Inputs</t>
  </si>
  <si>
    <t>Letzte Dividend je Aktie D₀ (€)</t>
  </si>
  <si>
    <t>Growth g₁ (Years 1–5)</t>
  </si>
  <si>
    <t>Growth g₂ (from Year 6 onward, in perpetuity)</t>
  </si>
  <si>
    <t>Suggested value from Inputs:</t>
  </si>
  <si>
    <t>Cost of equity kₑ (CAPM)</t>
  </si>
  <si>
    <t>Validation check</t>
  </si>
  <si>
    <t>Section B — two-phase DDM calculation</t>
  </si>
  <si>
    <t>Year (t)</t>
  </si>
  <si>
    <t>Dividend</t>
  </si>
  <si>
    <t>Present value</t>
  </si>
  <si>
    <t>Total PV of dividends (Phase 1)</t>
  </si>
  <si>
    <t>Dividend in Year 6, D₆ (€)</t>
  </si>
  <si>
    <t>Terminal Value (€)</t>
  </si>
  <si>
    <t>Present value Terminal Value (€)</t>
  </si>
  <si>
    <t>DDM Fair Value je Aktie (€)</t>
  </si>
  <si>
    <t>Section C — DCF vs. DDM comparison</t>
  </si>
  <si>
    <t>DCF Fair Value (€)</t>
  </si>
  <si>
    <t>Method</t>
  </si>
  <si>
    <t>Value</t>
  </si>
  <si>
    <t>DDM Fair Value (€)</t>
  </si>
  <si>
    <t>DCF</t>
  </si>
  <si>
    <t>Differenz absolut (€)</t>
  </si>
  <si>
    <t>DDM</t>
  </si>
  <si>
    <t>Differenz relativ (%)</t>
  </si>
  <si>
    <t>Share price</t>
  </si>
  <si>
    <t>DCF upside vs. share price</t>
  </si>
  <si>
    <t>DDM upside vs. share price</t>
  </si>
  <si>
    <t>Blended Value (Ø DCF/DDM)</t>
  </si>
  <si>
    <t>Peer Group Multiples &amp; Football Field (€m)</t>
  </si>
  <si>
    <t>Sektion A — Peer-Group-Tabelle</t>
  </si>
  <si>
    <t>Unternehmen</t>
  </si>
  <si>
    <t xml:space="preserve">EV </t>
  </si>
  <si>
    <t>LTM revenue</t>
  </si>
  <si>
    <t>EBITDA LTM</t>
  </si>
  <si>
    <t>EBIT LTM</t>
  </si>
  <si>
    <t>EV/Sales</t>
  </si>
  <si>
    <t>EV/EBITDA</t>
  </si>
  <si>
    <t>EV/EBIT</t>
  </si>
  <si>
    <t>Helvetia Industries</t>
  </si>
  <si>
    <t>Norderstedt Tech</t>
  </si>
  <si>
    <t>Brandt &amp; Söhne AG</t>
  </si>
  <si>
    <t>Vossberg Group</t>
  </si>
  <si>
    <t>Lindqvist Mobility</t>
  </si>
  <si>
    <t>Mustermann AG (DCF-impliziert)</t>
  </si>
  <si>
    <t>Section B — peer multiple statistics</t>
  </si>
  <si>
    <t>Statistik</t>
  </si>
  <si>
    <t>25%-Quartile</t>
  </si>
  <si>
    <t>Median</t>
  </si>
  <si>
    <t>Mean</t>
  </si>
  <si>
    <t>75%-Quartile</t>
  </si>
  <si>
    <t>Selected company vs. median</t>
  </si>
  <si>
    <t>Section C — implied fair value using the median</t>
  </si>
  <si>
    <t>Implizierter EV</t>
  </si>
  <si>
    <t>Impl. Fair Value</t>
  </si>
  <si>
    <t>EV/Sales (Median)</t>
  </si>
  <si>
    <t>EV/EBITDA (Median)</t>
  </si>
  <si>
    <t>EV/EBIT (Median)</t>
  </si>
  <si>
    <t>Sektion D — Bewertungsbandbreiten</t>
  </si>
  <si>
    <t>Lower bound</t>
  </si>
  <si>
    <t>Upper bound</t>
  </si>
  <si>
    <t>Range</t>
  </si>
  <si>
    <t>DCF (Gordon, P25–P75)</t>
  </si>
  <si>
    <t>DCF (Sensitivity IQR)</t>
  </si>
  <si>
    <t>EV/Sales-Implied</t>
  </si>
  <si>
    <t>EV/EBITDA-Implied</t>
  </si>
  <si>
    <t>EV/EBIT-Implied</t>
  </si>
  <si>
    <t>Note: DDM, multiples, and price are shown as ±3% bands so they remain visible in the football field. DCF bands are genuine ranges (Monte Carlo P25–P75 or the sensitivity grid).</t>
  </si>
  <si>
    <t>Management Executive Dashboard — Performance &amp; Bewertung</t>
  </si>
  <si>
    <t>Current share price</t>
  </si>
  <si>
    <t>Fair Value je Aktie</t>
  </si>
  <si>
    <t>Implied upside</t>
  </si>
  <si>
    <t>Weighted WACC</t>
  </si>
  <si>
    <t>Monte Carlo Median FV</t>
  </si>
  <si>
    <t>Aktives Scenario</t>
  </si>
  <si>
    <t>Background data for charts</t>
  </si>
  <si>
    <t>Item</t>
  </si>
  <si>
    <t>Revenue (€m)</t>
  </si>
  <si>
    <t>FCFF (€m)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</si>
</sst>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(#,##0\);\-"/>
    <numFmt numFmtId="165" formatCode="#,##0.00&quot; €&quot;;\(#,##0.00&quot;) €&quot;;\-"/>
    <numFmt numFmtId="166" formatCode="#,##0&quot; €&quot;;\(#,##0&quot;) €&quot;;\-"/>
    <numFmt numFmtId="167" formatCode="0.0%;\(0.0%\);\-"/>
    <numFmt numFmtId="168" formatCode="0.00\ %"/>
    <numFmt numFmtId="169" formatCode="0.0\x;\(0.0&quot;x)&quot;;\-"/>
    <numFmt numFmtId="170" formatCode="#,##0.00;\(#,##0.00\);\-"/>
    <numFmt numFmtId="171" formatCode="0.00%;\(0.00%\);\-"/>
    <numFmt numFmtId="172" formatCode="0.0000"/>
  </numFmts>
  <fonts count="36" x14ac:knownFonts="1">
    <font>
      <sz val="11"/>
      <color theme="1"/>
      <name val="Calibri"/>
      <family val="2"/>
      <charset val="1"/>
    </font>
    <font>
      <b/>
      <sz val="16"/>
      <color rgb="FFFFFFFF"/>
      <name val="Calibri"/>
      <family val="2"/>
    </font>
    <font>
      <i/>
      <sz val="10"/>
      <color rgb="FF64748B"/>
      <name val="Calibri"/>
      <family val="2"/>
    </font>
    <font>
      <sz val="11"/>
      <color rgb="FF000000"/>
      <name val="Segoe UI"/>
      <family val="2"/>
    </font>
    <font>
      <b/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1"/>
      <color rgb="FF000000"/>
      <name val="Segoe UI"/>
      <family val="2"/>
    </font>
    <font>
      <sz val="11"/>
      <color rgb="FF002060"/>
      <name val="Segoe U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sz val="10"/>
      <color rgb="FF008000"/>
      <name val="Calibri"/>
      <family val="2"/>
    </font>
    <font>
      <sz val="10"/>
      <color rgb="FF000000"/>
      <name val="Calibri"/>
      <family val="2"/>
    </font>
    <font>
      <b/>
      <sz val="12"/>
      <color rgb="FF0000FF"/>
      <name val="Calibri"/>
      <family val="2"/>
    </font>
    <font>
      <b/>
      <sz val="10"/>
      <color rgb="FFEF4444"/>
      <name val="Calibri"/>
      <family val="2"/>
    </font>
    <font>
      <b/>
      <sz val="10"/>
      <color rgb="FFF59E0B"/>
      <name val="Calibri"/>
      <family val="2"/>
    </font>
    <font>
      <b/>
      <sz val="10"/>
      <color rgb="FF10B981"/>
      <name val="Calibri"/>
      <family val="2"/>
    </font>
    <font>
      <i/>
      <sz val="11"/>
      <color rgb="FF595959"/>
      <name val="Segoe UI"/>
      <family val="2"/>
    </font>
    <font>
      <b/>
      <sz val="12"/>
      <color rgb="FF10B981"/>
      <name val="Calibri"/>
      <family val="2"/>
    </font>
    <font>
      <b/>
      <sz val="8"/>
      <color rgb="FF1E3A8A"/>
      <name val="Calibri"/>
      <family val="2"/>
    </font>
    <font>
      <b/>
      <sz val="12"/>
      <color rgb="FF1E3A8A"/>
      <name val="Calibri"/>
      <family val="2"/>
    </font>
    <font>
      <b/>
      <sz val="14"/>
      <color rgb="FF1E3A8A"/>
      <name val="Calibri"/>
      <family val="2"/>
    </font>
    <font>
      <i/>
      <sz val="11"/>
      <color theme="1"/>
      <name val="Segoe UI"/>
      <family val="2"/>
    </font>
    <font>
      <i/>
      <sz val="9"/>
      <color theme="1"/>
      <name val="Calibri"/>
      <family val="2"/>
    </font>
    <font>
      <b/>
      <sz val="10"/>
      <color rgb="FF3B82F6"/>
      <name val="Calibri"/>
      <family val="2"/>
    </font>
    <font>
      <sz val="10"/>
      <color rgb="FFEF4444"/>
      <name val="Calibri"/>
      <family val="2"/>
    </font>
    <font>
      <sz val="10"/>
      <color rgb="FFF59E0B"/>
      <name val="Calibri"/>
      <family val="2"/>
    </font>
    <font>
      <sz val="10"/>
      <color rgb="FF10B981"/>
      <name val="Calibri"/>
      <family val="2"/>
    </font>
    <font>
      <b/>
      <sz val="12"/>
      <color rgb="FFEF4444"/>
      <name val="Calibri"/>
      <family val="2"/>
    </font>
    <font>
      <b/>
      <sz val="12"/>
      <color rgb="FFF59E0B"/>
      <name val="Calibri"/>
      <family val="2"/>
    </font>
    <font>
      <b/>
      <sz val="20"/>
      <color rgb="FF008000"/>
      <name val="Calibri"/>
      <family val="2"/>
    </font>
    <font>
      <b/>
      <sz val="12"/>
      <color rgb="FF64748B"/>
      <name val="Calibri"/>
      <family val="2"/>
    </font>
    <font>
      <b/>
      <sz val="14"/>
      <color rgb="FF10B981"/>
      <name val="Calibri"/>
      <family val="2"/>
    </font>
    <font>
      <b/>
      <sz val="8"/>
      <color rgb="FFFFFFFF"/>
      <name val="Calibri"/>
      <family val="2"/>
    </font>
    <font>
      <b/>
      <sz val="14"/>
      <color rgb="FF3B82F6"/>
      <name val="Calibri"/>
      <family val="2"/>
    </font>
    <font>
      <b/>
      <sz val="14"/>
      <color rgb="FFF59E0B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F172B"/>
        <bgColor rgb="FF002060"/>
      </patternFill>
    </fill>
    <fill>
      <patternFill patternType="solid">
        <fgColor rgb="FF1E3A8A"/>
        <bgColor rgb="FF002060"/>
      </patternFill>
    </fill>
    <fill>
      <patternFill patternType="solid">
        <fgColor rgb="FFF8FAFC"/>
        <bgColor rgb="FFFFFFFF"/>
      </patternFill>
    </fill>
    <fill>
      <patternFill patternType="solid">
        <fgColor rgb="FFFFFFFF"/>
        <bgColor rgb="FFF8FAFC"/>
      </patternFill>
    </fill>
    <fill>
      <patternFill patternType="solid">
        <fgColor rgb="FF3B82F6"/>
        <bgColor rgb="FF0066CC"/>
      </patternFill>
    </fill>
    <fill>
      <patternFill patternType="solid">
        <fgColor rgb="FFF1F5F9"/>
        <bgColor rgb="FFF2F4F7"/>
      </patternFill>
    </fill>
    <fill>
      <patternFill patternType="solid">
        <fgColor rgb="FFB4C7DC"/>
        <bgColor rgb="FFCBD5E1"/>
      </patternFill>
    </fill>
    <fill>
      <patternFill patternType="solid">
        <fgColor rgb="FFFDE7E7"/>
        <bgColor rgb="FFFEF3DD"/>
      </patternFill>
    </fill>
    <fill>
      <patternFill patternType="solid">
        <fgColor rgb="FFFEF3DD"/>
        <bgColor rgb="FFFDE7E7"/>
      </patternFill>
    </fill>
    <fill>
      <patternFill patternType="solid">
        <fgColor rgb="FFE3F7F0"/>
        <bgColor rgb="FFF1F5F9"/>
      </patternFill>
    </fill>
    <fill>
      <patternFill patternType="solid">
        <fgColor rgb="FFF2F4F7"/>
        <bgColor rgb="FFF1F5F9"/>
      </patternFill>
    </fill>
    <fill>
      <patternFill patternType="solid">
        <fgColor rgb="FFE2EFDA"/>
        <bgColor rgb="FFE3F7F0"/>
      </patternFill>
    </fill>
    <fill>
      <patternFill patternType="solid">
        <fgColor rgb="FFEF4444"/>
        <bgColor rgb="FF993366"/>
      </patternFill>
    </fill>
    <fill>
      <patternFill patternType="solid">
        <fgColor rgb="FFF59E0B"/>
        <bgColor rgb="FFFFCC00"/>
      </patternFill>
    </fill>
    <fill>
      <patternFill patternType="solid">
        <fgColor rgb="FF10B981"/>
        <bgColor rgb="FF33CCCC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3B82F6"/>
      </left>
      <right style="thin">
        <color rgb="FF3B82F6"/>
      </right>
      <top style="thin">
        <color rgb="FF3B82F6"/>
      </top>
      <bottom style="thin">
        <color rgb="FF3B82F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D3D3D3"/>
      </top>
      <bottom style="double">
        <color auto="1"/>
      </bottom>
      <diagonal/>
    </border>
    <border>
      <left style="medium">
        <color rgb="FF3B82F6"/>
      </left>
      <right style="medium">
        <color rgb="FF3B82F6"/>
      </right>
      <top style="medium">
        <color rgb="FF3B82F6"/>
      </top>
      <bottom style="medium">
        <color rgb="FF3B82F6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/>
    <xf numFmtId="0" fontId="4" fillId="3" borderId="0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49" fontId="6" fillId="4" borderId="2" xfId="0" applyNumberFormat="1" applyFont="1" applyFill="1" applyBorder="1" applyAlignment="1" applyProtection="1">
      <alignment horizontal="left" vertical="center"/>
    </xf>
    <xf numFmtId="0" fontId="7" fillId="0" borderId="1" xfId="0" applyFont="1" applyBorder="1" applyAlignment="1" applyProtection="1"/>
    <xf numFmtId="0" fontId="8" fillId="5" borderId="1" xfId="0" applyFont="1" applyFill="1" applyBorder="1" applyAlignment="1" applyProtection="1"/>
    <xf numFmtId="0" fontId="9" fillId="6" borderId="2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/>
    <xf numFmtId="0" fontId="11" fillId="8" borderId="1" xfId="0" applyFont="1" applyFill="1" applyBorder="1" applyAlignment="1" applyProtection="1"/>
    <xf numFmtId="0" fontId="12" fillId="8" borderId="1" xfId="0" applyFont="1" applyFill="1" applyBorder="1" applyAlignment="1" applyProtection="1"/>
    <xf numFmtId="164" fontId="6" fillId="4" borderId="2" xfId="0" applyNumberFormat="1" applyFont="1" applyFill="1" applyBorder="1" applyAlignment="1" applyProtection="1">
      <alignment horizontal="right" vertical="center"/>
    </xf>
    <xf numFmtId="165" fontId="6" fillId="4" borderId="2" xfId="0" applyNumberFormat="1" applyFont="1" applyFill="1" applyBorder="1" applyAlignment="1" applyProtection="1">
      <alignment horizontal="right" vertical="center"/>
    </xf>
    <xf numFmtId="166" fontId="6" fillId="4" borderId="2" xfId="0" applyNumberFormat="1" applyFont="1" applyFill="1" applyBorder="1" applyAlignment="1" applyProtection="1">
      <alignment horizontal="right" vertical="center"/>
    </xf>
    <xf numFmtId="0" fontId="13" fillId="4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/>
    <xf numFmtId="0" fontId="14" fillId="0" borderId="1" xfId="0" applyFont="1" applyBorder="1" applyAlignment="1" applyProtection="1"/>
    <xf numFmtId="167" fontId="6" fillId="9" borderId="2" xfId="0" applyNumberFormat="1" applyFont="1" applyFill="1" applyBorder="1" applyAlignment="1" applyProtection="1">
      <alignment horizontal="right" vertical="center"/>
    </xf>
    <xf numFmtId="0" fontId="15" fillId="0" borderId="1" xfId="0" applyFont="1" applyBorder="1" applyAlignment="1" applyProtection="1"/>
    <xf numFmtId="167" fontId="6" fillId="10" borderId="2" xfId="0" applyNumberFormat="1" applyFont="1" applyFill="1" applyBorder="1" applyAlignment="1" applyProtection="1">
      <alignment horizontal="right" vertical="center"/>
    </xf>
    <xf numFmtId="0" fontId="16" fillId="0" borderId="1" xfId="0" applyFont="1" applyBorder="1" applyAlignment="1" applyProtection="1"/>
    <xf numFmtId="167" fontId="6" fillId="11" borderId="2" xfId="0" applyNumberFormat="1" applyFont="1" applyFill="1" applyBorder="1" applyAlignment="1" applyProtection="1">
      <alignment horizontal="right" vertical="center"/>
    </xf>
    <xf numFmtId="168" fontId="8" fillId="9" borderId="1" xfId="0" applyNumberFormat="1" applyFont="1" applyFill="1" applyBorder="1" applyAlignment="1" applyProtection="1"/>
    <xf numFmtId="0" fontId="8" fillId="9" borderId="1" xfId="0" applyFont="1" applyFill="1" applyBorder="1" applyAlignment="1" applyProtection="1"/>
    <xf numFmtId="0" fontId="8" fillId="10" borderId="1" xfId="0" applyFont="1" applyFill="1" applyBorder="1" applyAlignment="1" applyProtection="1"/>
    <xf numFmtId="0" fontId="8" fillId="11" borderId="1" xfId="0" applyFont="1" applyFill="1" applyBorder="1" applyAlignment="1" applyProtection="1"/>
    <xf numFmtId="0" fontId="5" fillId="0" borderId="0" xfId="0" applyFont="1" applyAlignment="1" applyProtection="1"/>
    <xf numFmtId="0" fontId="17" fillId="0" borderId="0" xfId="0" applyFont="1" applyAlignment="1" applyProtection="1"/>
    <xf numFmtId="167" fontId="12" fillId="0" borderId="1" xfId="0" applyNumberFormat="1" applyFont="1" applyBorder="1" applyAlignment="1" applyProtection="1"/>
    <xf numFmtId="167" fontId="6" fillId="4" borderId="2" xfId="0" applyNumberFormat="1" applyFont="1" applyFill="1" applyBorder="1" applyAlignment="1" applyProtection="1">
      <alignment horizontal="right" vertical="center"/>
    </xf>
    <xf numFmtId="169" fontId="6" fillId="4" borderId="2" xfId="0" applyNumberFormat="1" applyFont="1" applyFill="1" applyBorder="1" applyAlignment="1" applyProtection="1">
      <alignment horizontal="right" vertical="center"/>
    </xf>
    <xf numFmtId="170" fontId="6" fillId="4" borderId="2" xfId="0" applyNumberFormat="1" applyFont="1" applyFill="1" applyBorder="1" applyAlignment="1" applyProtection="1">
      <alignment horizontal="right" vertical="center"/>
    </xf>
    <xf numFmtId="0" fontId="12" fillId="0" borderId="0" xfId="0" applyFont="1" applyAlignment="1" applyProtection="1"/>
    <xf numFmtId="167" fontId="7" fillId="0" borderId="1" xfId="0" applyNumberFormat="1" applyFont="1" applyBorder="1" applyAlignment="1" applyProtection="1"/>
    <xf numFmtId="167" fontId="5" fillId="0" borderId="1" xfId="0" applyNumberFormat="1" applyFont="1" applyBorder="1" applyAlignment="1" applyProtection="1"/>
    <xf numFmtId="166" fontId="3" fillId="0" borderId="1" xfId="0" applyNumberFormat="1" applyFont="1" applyBorder="1" applyAlignment="1" applyProtection="1"/>
    <xf numFmtId="166" fontId="12" fillId="0" borderId="1" xfId="0" applyNumberFormat="1" applyFont="1" applyBorder="1" applyAlignment="1" applyProtection="1"/>
    <xf numFmtId="166" fontId="11" fillId="0" borderId="1" xfId="0" applyNumberFormat="1" applyFont="1" applyBorder="1" applyAlignment="1" applyProtection="1"/>
    <xf numFmtId="167" fontId="11" fillId="0" borderId="1" xfId="0" applyNumberFormat="1" applyFont="1" applyBorder="1" applyAlignment="1" applyProtection="1"/>
    <xf numFmtId="166" fontId="5" fillId="7" borderId="4" xfId="0" applyNumberFormat="1" applyFont="1" applyFill="1" applyBorder="1" applyAlignment="1" applyProtection="1"/>
    <xf numFmtId="170" fontId="11" fillId="0" borderId="1" xfId="0" applyNumberFormat="1" applyFont="1" applyBorder="1" applyAlignment="1" applyProtection="1"/>
    <xf numFmtId="171" fontId="18" fillId="4" borderId="5" xfId="0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Border="1" applyAlignment="1" applyProtection="1"/>
    <xf numFmtId="172" fontId="11" fillId="0" borderId="1" xfId="0" applyNumberFormat="1" applyFont="1" applyBorder="1" applyAlignment="1" applyProtection="1"/>
    <xf numFmtId="166" fontId="5" fillId="0" borderId="1" xfId="0" applyNumberFormat="1" applyFont="1" applyBorder="1" applyAlignment="1" applyProtection="1"/>
    <xf numFmtId="172" fontId="12" fillId="0" borderId="1" xfId="0" applyNumberFormat="1" applyFont="1" applyBorder="1" applyAlignment="1" applyProtection="1"/>
    <xf numFmtId="49" fontId="19" fillId="12" borderId="1" xfId="0" applyNumberFormat="1" applyFont="1" applyFill="1" applyBorder="1" applyAlignment="1" applyProtection="1">
      <alignment horizontal="center" vertical="center"/>
    </xf>
    <xf numFmtId="0" fontId="0" fillId="12" borderId="1" xfId="0" applyFill="1" applyBorder="1" applyAlignment="1" applyProtection="1">
      <alignment horizontal="center" vertical="center"/>
    </xf>
    <xf numFmtId="166" fontId="20" fillId="4" borderId="5" xfId="0" applyNumberFormat="1" applyFont="1" applyFill="1" applyBorder="1" applyAlignment="1" applyProtection="1">
      <alignment horizontal="center" vertical="center"/>
    </xf>
    <xf numFmtId="165" fontId="20" fillId="4" borderId="5" xfId="0" applyNumberFormat="1" applyFont="1" applyFill="1" applyBorder="1" applyAlignment="1" applyProtection="1">
      <alignment horizontal="center" vertical="center"/>
    </xf>
    <xf numFmtId="0" fontId="19" fillId="12" borderId="1" xfId="0" applyFont="1" applyFill="1" applyBorder="1" applyAlignment="1" applyProtection="1">
      <alignment horizontal="center" vertical="center"/>
    </xf>
    <xf numFmtId="167" fontId="21" fillId="4" borderId="5" xfId="0" applyNumberFormat="1" applyFont="1" applyFill="1" applyBorder="1" applyAlignment="1" applyProtection="1">
      <alignment horizontal="center" vertical="center"/>
    </xf>
    <xf numFmtId="164" fontId="11" fillId="0" borderId="1" xfId="0" applyNumberFormat="1" applyFont="1" applyBorder="1" applyAlignment="1" applyProtection="1"/>
    <xf numFmtId="165" fontId="18" fillId="4" borderId="5" xfId="0" applyNumberFormat="1" applyFont="1" applyFill="1" applyBorder="1" applyAlignment="1" applyProtection="1">
      <alignment horizontal="center" vertical="center"/>
    </xf>
    <xf numFmtId="165" fontId="11" fillId="0" borderId="1" xfId="0" applyNumberFormat="1" applyFont="1" applyBorder="1" applyAlignment="1" applyProtection="1"/>
    <xf numFmtId="167" fontId="5" fillId="13" borderId="4" xfId="0" applyNumberFormat="1" applyFont="1" applyFill="1" applyBorder="1" applyAlignment="1" applyProtection="1"/>
    <xf numFmtId="0" fontId="22" fillId="0" borderId="0" xfId="0" applyFont="1" applyAlignment="1" applyProtection="1"/>
    <xf numFmtId="0" fontId="9" fillId="2" borderId="3" xfId="0" applyFont="1" applyFill="1" applyBorder="1" applyAlignment="1" applyProtection="1">
      <alignment horizontal="center" vertical="center"/>
    </xf>
    <xf numFmtId="167" fontId="9" fillId="3" borderId="3" xfId="0" applyNumberFormat="1" applyFont="1" applyFill="1" applyBorder="1" applyAlignment="1" applyProtection="1">
      <alignment horizontal="center" vertical="center"/>
    </xf>
    <xf numFmtId="165" fontId="12" fillId="0" borderId="3" xfId="0" applyNumberFormat="1" applyFont="1" applyBorder="1" applyAlignment="1" applyProtection="1">
      <alignment horizontal="right" vertical="center"/>
    </xf>
    <xf numFmtId="0" fontId="10" fillId="7" borderId="0" xfId="0" applyFont="1" applyFill="1" applyBorder="1" applyAlignment="1" applyProtection="1">
      <alignment vertical="center"/>
    </xf>
    <xf numFmtId="0" fontId="23" fillId="0" borderId="0" xfId="0" applyFont="1" applyAlignment="1" applyProtection="1"/>
    <xf numFmtId="0" fontId="9" fillId="3" borderId="3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165" fontId="5" fillId="0" borderId="3" xfId="0" applyNumberFormat="1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171" fontId="11" fillId="0" borderId="3" xfId="0" applyNumberFormat="1" applyFont="1" applyBorder="1" applyAlignment="1" applyProtection="1">
      <alignment horizontal="right" vertical="center"/>
    </xf>
    <xf numFmtId="171" fontId="6" fillId="4" borderId="2" xfId="0" applyNumberFormat="1" applyFont="1" applyFill="1" applyBorder="1" applyAlignment="1" applyProtection="1">
      <alignment horizontal="right" vertical="center"/>
    </xf>
    <xf numFmtId="165" fontId="14" fillId="0" borderId="3" xfId="0" applyNumberFormat="1" applyFont="1" applyBorder="1" applyAlignment="1" applyProtection="1">
      <alignment horizontal="right" vertical="center"/>
    </xf>
    <xf numFmtId="165" fontId="15" fillId="0" borderId="3" xfId="0" applyNumberFormat="1" applyFont="1" applyBorder="1" applyAlignment="1" applyProtection="1">
      <alignment horizontal="right" vertical="center"/>
    </xf>
    <xf numFmtId="165" fontId="16" fillId="0" borderId="3" xfId="0" applyNumberFormat="1" applyFont="1" applyBorder="1" applyAlignment="1" applyProtection="1">
      <alignment horizontal="right" vertical="center"/>
    </xf>
    <xf numFmtId="167" fontId="11" fillId="0" borderId="3" xfId="0" applyNumberFormat="1" applyFont="1" applyBorder="1" applyAlignment="1" applyProtection="1">
      <alignment horizontal="right" vertical="center"/>
    </xf>
    <xf numFmtId="167" fontId="24" fillId="0" borderId="3" xfId="0" applyNumberFormat="1" applyFont="1" applyBorder="1" applyAlignment="1" applyProtection="1">
      <alignment horizontal="right" vertical="center"/>
    </xf>
    <xf numFmtId="166" fontId="11" fillId="0" borderId="3" xfId="0" applyNumberFormat="1" applyFont="1" applyBorder="1" applyAlignment="1" applyProtection="1">
      <alignment horizontal="right" vertical="center"/>
    </xf>
    <xf numFmtId="164" fontId="11" fillId="0" borderId="3" xfId="0" applyNumberFormat="1" applyFont="1" applyBorder="1" applyAlignment="1" applyProtection="1">
      <alignment horizontal="right" vertical="center"/>
    </xf>
    <xf numFmtId="165" fontId="11" fillId="0" borderId="3" xfId="0" applyNumberFormat="1" applyFont="1" applyBorder="1" applyAlignment="1" applyProtection="1">
      <alignment horizontal="right" vertical="center"/>
    </xf>
    <xf numFmtId="164" fontId="12" fillId="0" borderId="3" xfId="0" applyNumberFormat="1" applyFont="1" applyBorder="1" applyAlignment="1" applyProtection="1">
      <alignment horizontal="right" vertical="center"/>
    </xf>
    <xf numFmtId="171" fontId="12" fillId="0" borderId="3" xfId="0" applyNumberFormat="1" applyFont="1" applyBorder="1" applyAlignment="1" applyProtection="1">
      <alignment horizontal="right" vertical="center"/>
    </xf>
    <xf numFmtId="166" fontId="12" fillId="0" borderId="3" xfId="0" applyNumberFormat="1" applyFont="1" applyBorder="1" applyAlignment="1" applyProtection="1">
      <alignment horizontal="right" vertical="center"/>
    </xf>
    <xf numFmtId="0" fontId="10" fillId="7" borderId="0" xfId="0" applyFont="1" applyFill="1" applyBorder="1" applyAlignment="1" applyProtection="1">
      <alignment horizontal="left" vertical="center" wrapText="1"/>
    </xf>
    <xf numFmtId="164" fontId="12" fillId="0" borderId="3" xfId="0" applyNumberFormat="1" applyFont="1" applyBorder="1" applyAlignment="1" applyProtection="1">
      <alignment horizontal="center" vertical="center"/>
    </xf>
    <xf numFmtId="0" fontId="9" fillId="14" borderId="3" xfId="0" applyFont="1" applyFill="1" applyBorder="1" applyAlignment="1" applyProtection="1">
      <alignment horizontal="center" vertical="center"/>
    </xf>
    <xf numFmtId="0" fontId="9" fillId="15" borderId="3" xfId="0" applyFont="1" applyFill="1" applyBorder="1" applyAlignment="1" applyProtection="1">
      <alignment horizontal="center" vertical="center"/>
    </xf>
    <xf numFmtId="0" fontId="9" fillId="16" borderId="3" xfId="0" applyFont="1" applyFill="1" applyBorder="1" applyAlignment="1" applyProtection="1">
      <alignment horizontal="center" vertical="center"/>
    </xf>
    <xf numFmtId="167" fontId="25" fillId="0" borderId="3" xfId="0" applyNumberFormat="1" applyFont="1" applyBorder="1" applyAlignment="1" applyProtection="1">
      <alignment horizontal="right" vertical="center"/>
    </xf>
    <xf numFmtId="167" fontId="26" fillId="0" borderId="3" xfId="0" applyNumberFormat="1" applyFont="1" applyBorder="1" applyAlignment="1" applyProtection="1">
      <alignment horizontal="right" vertical="center"/>
    </xf>
    <xf numFmtId="167" fontId="27" fillId="0" borderId="3" xfId="0" applyNumberFormat="1" applyFont="1" applyBorder="1" applyAlignment="1" applyProtection="1">
      <alignment horizontal="right" vertical="center"/>
    </xf>
    <xf numFmtId="166" fontId="25" fillId="0" borderId="3" xfId="0" applyNumberFormat="1" applyFont="1" applyBorder="1" applyAlignment="1" applyProtection="1">
      <alignment horizontal="right" vertical="center"/>
    </xf>
    <xf numFmtId="166" fontId="26" fillId="0" borderId="3" xfId="0" applyNumberFormat="1" applyFont="1" applyBorder="1" applyAlignment="1" applyProtection="1">
      <alignment horizontal="right" vertical="center"/>
    </xf>
    <xf numFmtId="166" fontId="27" fillId="0" borderId="3" xfId="0" applyNumberFormat="1" applyFont="1" applyBorder="1" applyAlignment="1" applyProtection="1">
      <alignment horizontal="right" vertical="center"/>
    </xf>
    <xf numFmtId="165" fontId="28" fillId="4" borderId="5" xfId="0" applyNumberFormat="1" applyFont="1" applyFill="1" applyBorder="1" applyAlignment="1" applyProtection="1">
      <alignment horizontal="right" vertical="center"/>
    </xf>
    <xf numFmtId="165" fontId="29" fillId="4" borderId="5" xfId="0" applyNumberFormat="1" applyFont="1" applyFill="1" applyBorder="1" applyAlignment="1" applyProtection="1">
      <alignment horizontal="right" vertical="center"/>
    </xf>
    <xf numFmtId="165" fontId="18" fillId="4" borderId="5" xfId="0" applyNumberFormat="1" applyFont="1" applyFill="1" applyBorder="1" applyAlignment="1" applyProtection="1">
      <alignment horizontal="right" vertical="center"/>
    </xf>
    <xf numFmtId="169" fontId="25" fillId="0" borderId="3" xfId="0" applyNumberFormat="1" applyFont="1" applyBorder="1" applyAlignment="1" applyProtection="1">
      <alignment horizontal="right" vertical="center"/>
    </xf>
    <xf numFmtId="169" fontId="26" fillId="0" borderId="3" xfId="0" applyNumberFormat="1" applyFont="1" applyBorder="1" applyAlignment="1" applyProtection="1">
      <alignment horizontal="right" vertical="center"/>
    </xf>
    <xf numFmtId="169" fontId="27" fillId="0" borderId="3" xfId="0" applyNumberFormat="1" applyFont="1" applyBorder="1" applyAlignment="1" applyProtection="1">
      <alignment horizontal="right" vertical="center"/>
    </xf>
    <xf numFmtId="165" fontId="25" fillId="0" borderId="3" xfId="0" applyNumberFormat="1" applyFont="1" applyBorder="1" applyAlignment="1" applyProtection="1">
      <alignment horizontal="right" vertical="center"/>
    </xf>
    <xf numFmtId="165" fontId="27" fillId="0" borderId="3" xfId="0" applyNumberFormat="1" applyFont="1" applyBorder="1" applyAlignment="1" applyProtection="1">
      <alignment horizontal="right" vertical="center"/>
    </xf>
    <xf numFmtId="165" fontId="24" fillId="0" borderId="3" xfId="0" applyNumberFormat="1" applyFont="1" applyBorder="1" applyAlignment="1" applyProtection="1">
      <alignment horizontal="right" vertical="center"/>
    </xf>
    <xf numFmtId="172" fontId="12" fillId="0" borderId="3" xfId="0" applyNumberFormat="1" applyFont="1" applyBorder="1" applyAlignment="1" applyProtection="1">
      <alignment horizontal="right" vertical="center"/>
    </xf>
    <xf numFmtId="165" fontId="32" fillId="4" borderId="5" xfId="0" applyNumberFormat="1" applyFont="1" applyFill="1" applyBorder="1" applyAlignment="1" applyProtection="1">
      <alignment horizontal="center" vertical="center"/>
    </xf>
    <xf numFmtId="167" fontId="12" fillId="0" borderId="3" xfId="0" applyNumberFormat="1" applyFont="1" applyBorder="1" applyAlignment="1" applyProtection="1">
      <alignment horizontal="right" vertical="center"/>
    </xf>
    <xf numFmtId="0" fontId="6" fillId="4" borderId="2" xfId="0" applyFont="1" applyFill="1" applyBorder="1" applyAlignment="1" applyProtection="1">
      <alignment horizontal="left" vertical="center"/>
    </xf>
    <xf numFmtId="169" fontId="12" fillId="0" borderId="3" xfId="0" applyNumberFormat="1" applyFont="1" applyBorder="1" applyAlignment="1" applyProtection="1">
      <alignment horizontal="right" vertical="center"/>
    </xf>
    <xf numFmtId="0" fontId="5" fillId="7" borderId="3" xfId="0" applyFont="1" applyFill="1" applyBorder="1" applyAlignment="1" applyProtection="1">
      <alignment horizontal="left" vertical="center"/>
    </xf>
    <xf numFmtId="169" fontId="5" fillId="0" borderId="3" xfId="0" applyNumberFormat="1" applyFont="1" applyBorder="1" applyAlignment="1" applyProtection="1">
      <alignment horizontal="right" vertical="center"/>
    </xf>
    <xf numFmtId="49" fontId="12" fillId="0" borderId="3" xfId="0" applyNumberFormat="1" applyFont="1" applyBorder="1" applyAlignment="1" applyProtection="1">
      <alignment horizontal="center" vertical="center"/>
    </xf>
    <xf numFmtId="166" fontId="6" fillId="0" borderId="1" xfId="0" applyNumberFormat="1" applyFont="1" applyBorder="1" applyAlignment="1" applyProtection="1"/>
    <xf numFmtId="0" fontId="1" fillId="2" borderId="0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left" vertical="center"/>
    </xf>
    <xf numFmtId="0" fontId="10" fillId="7" borderId="0" xfId="0" applyFont="1" applyFill="1" applyBorder="1" applyAlignment="1" applyProtection="1">
      <alignment horizontal="left" vertical="center"/>
    </xf>
    <xf numFmtId="0" fontId="31" fillId="4" borderId="2" xfId="0" applyFont="1" applyFill="1" applyBorder="1" applyAlignment="1" applyProtection="1">
      <alignment horizontal="center" vertical="center"/>
    </xf>
    <xf numFmtId="0" fontId="30" fillId="4" borderId="5" xfId="0" applyFont="1" applyFill="1" applyBorder="1" applyAlignment="1" applyProtection="1">
      <alignment horizontal="center" vertical="center"/>
    </xf>
    <xf numFmtId="0" fontId="10" fillId="7" borderId="0" xfId="0" applyFont="1" applyFill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/>
    </xf>
    <xf numFmtId="49" fontId="35" fillId="4" borderId="5" xfId="0" applyNumberFormat="1" applyFont="1" applyFill="1" applyBorder="1" applyAlignment="1" applyProtection="1">
      <alignment horizontal="center" vertical="center"/>
    </xf>
    <xf numFmtId="165" fontId="21" fillId="4" borderId="5" xfId="0" applyNumberFormat="1" applyFont="1" applyFill="1" applyBorder="1" applyAlignment="1" applyProtection="1">
      <alignment horizontal="center" vertical="center"/>
    </xf>
    <xf numFmtId="165" fontId="32" fillId="4" borderId="5" xfId="0" applyNumberFormat="1" applyFont="1" applyFill="1" applyBorder="1" applyAlignment="1" applyProtection="1">
      <alignment horizontal="center" vertical="center"/>
    </xf>
    <xf numFmtId="167" fontId="34" fillId="4" borderId="5" xfId="0" applyNumberFormat="1" applyFont="1" applyFill="1" applyBorder="1" applyAlignment="1" applyProtection="1">
      <alignment horizontal="center" vertical="center"/>
    </xf>
    <xf numFmtId="167" fontId="21" fillId="4" borderId="5" xfId="0" applyNumberFormat="1" applyFont="1" applyFill="1" applyBorder="1" applyAlignment="1" applyProtection="1">
      <alignment horizontal="center" vertical="center"/>
    </xf>
    <xf numFmtId="165" fontId="34" fillId="4" borderId="5" xfId="0" applyNumberFormat="1" applyFont="1" applyFill="1" applyBorder="1" applyAlignment="1" applyProtection="1">
      <alignment horizontal="center" vertical="center"/>
    </xf>
    <xf numFmtId="0" fontId="33" fillId="3" borderId="1" xfId="0" applyFont="1" applyFill="1" applyBorder="1" applyAlignment="1" applyProtection="1">
      <alignment horizontal="center" vertical="center"/>
    </xf>
    <xf numFmtId="0" fontId="33" fillId="3" borderId="0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3">
    <dxf>
      <font>
        <b/>
        <sz val="12"/>
        <color rgb="FFFFFFFF"/>
        <name val="Calibri"/>
        <charset val="1"/>
      </font>
      <fill>
        <patternFill>
          <bgColor rgb="FF10B981"/>
        </patternFill>
      </fill>
    </dxf>
    <dxf>
      <font>
        <b/>
        <sz val="12"/>
        <color rgb="FFFFFFFF"/>
        <name val="Calibri"/>
        <charset val="1"/>
      </font>
      <fill>
        <patternFill>
          <bgColor rgb="FFF59E0B"/>
        </patternFill>
      </fill>
    </dxf>
    <dxf>
      <font>
        <b/>
        <sz val="12"/>
        <color rgb="FFFFFFFF"/>
        <name val="Calibri"/>
        <charset val="1"/>
      </font>
      <fill>
        <patternFill>
          <bgColor rgb="FFEF444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78787"/>
      <rgbColor rgb="FF9999FF"/>
      <rgbColor rgb="FF993366"/>
      <rgbColor rgb="FFFEF3DD"/>
      <rgbColor rgb="FFE3F7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9"/>
      <rgbColor rgb="FFE2EFDA"/>
      <rgbColor rgb="FFFDE7E7"/>
      <rgbColor rgb="FFD9D9D9"/>
      <rgbColor rgb="FFF2F4F7"/>
      <rgbColor rgb="FFF8FAFC"/>
      <rgbColor rgb="FFD3D3D3"/>
      <rgbColor rgb="FF3B82F6"/>
      <rgbColor rgb="FF33CCCC"/>
      <rgbColor rgb="FF99CC00"/>
      <rgbColor rgb="FFFFCC00"/>
      <rgbColor rgb="FFF59E0B"/>
      <rgbColor rgb="FFEF4444"/>
      <rgbColor rgb="FF64748B"/>
      <rgbColor rgb="FFB3B3B3"/>
      <rgbColor rgb="FF002060"/>
      <rgbColor rgb="FF10B981"/>
      <rgbColor rgb="FF0F172B"/>
      <rgbColor rgb="FF333300"/>
      <rgbColor rgb="FF993300"/>
      <rgbColor rgb="FF993366"/>
      <rgbColor rgb="FF1E3A8A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Fair-Value-Distribution (Monte Carlo)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'Monte Carlo'!$L$19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3B82F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'Monte Carlo'!$K$20:$K$39</c:f>
              <c:numCache>
                <c:formatCode>#,##0.00" €";\(#,##0.00") €";\-</c:formatCode>
                <c:ptCount val="20"/>
                <c:pt idx="0">
                  <c:v>20.974641890369067</c:v>
                </c:pt>
                <c:pt idx="1">
                  <c:v>22.388831456936469</c:v>
                </c:pt>
                <c:pt idx="2">
                  <c:v>23.80302102350387</c:v>
                </c:pt>
                <c:pt idx="3">
                  <c:v>25.217210590071272</c:v>
                </c:pt>
                <c:pt idx="4">
                  <c:v>26.631400156638673</c:v>
                </c:pt>
                <c:pt idx="5">
                  <c:v>28.045589723206074</c:v>
                </c:pt>
                <c:pt idx="6">
                  <c:v>29.459779289773479</c:v>
                </c:pt>
                <c:pt idx="7">
                  <c:v>30.873968856340881</c:v>
                </c:pt>
                <c:pt idx="8">
                  <c:v>32.288158422908282</c:v>
                </c:pt>
                <c:pt idx="9">
                  <c:v>33.702347989475683</c:v>
                </c:pt>
                <c:pt idx="10">
                  <c:v>35.116537556043085</c:v>
                </c:pt>
                <c:pt idx="11">
                  <c:v>36.530727122610486</c:v>
                </c:pt>
                <c:pt idx="12">
                  <c:v>37.944916689177887</c:v>
                </c:pt>
                <c:pt idx="13">
                  <c:v>39.359106255745289</c:v>
                </c:pt>
                <c:pt idx="14">
                  <c:v>40.77329582231269</c:v>
                </c:pt>
                <c:pt idx="15">
                  <c:v>42.187485388880091</c:v>
                </c:pt>
                <c:pt idx="16">
                  <c:v>43.601674955447493</c:v>
                </c:pt>
                <c:pt idx="17">
                  <c:v>45.015864522014894</c:v>
                </c:pt>
                <c:pt idx="18">
                  <c:v>46.430054088582295</c:v>
                </c:pt>
                <c:pt idx="19">
                  <c:v>47.844243655149697</c:v>
                </c:pt>
              </c:numCache>
            </c:numRef>
          </c:cat>
          <c:val>
            <c:numRef>
              <c:f>'Monte Carlo'!$L$20:$L$39</c:f>
              <c:numCache>
                <c:formatCode>#,##0;\(#,##0\);\-</c:formatCode>
                <c:ptCount val="20"/>
                <c:pt idx="0">
                  <c:v>10</c:v>
                </c:pt>
                <c:pt idx="1">
                  <c:v>27</c:v>
                </c:pt>
                <c:pt idx="2">
                  <c:v>45</c:v>
                </c:pt>
                <c:pt idx="3">
                  <c:v>59</c:v>
                </c:pt>
                <c:pt idx="4">
                  <c:v>82</c:v>
                </c:pt>
                <c:pt idx="5">
                  <c:v>104</c:v>
                </c:pt>
                <c:pt idx="6">
                  <c:v>106</c:v>
                </c:pt>
                <c:pt idx="7">
                  <c:v>105</c:v>
                </c:pt>
                <c:pt idx="8">
                  <c:v>79</c:v>
                </c:pt>
                <c:pt idx="9">
                  <c:v>77</c:v>
                </c:pt>
                <c:pt idx="10">
                  <c:v>55</c:v>
                </c:pt>
                <c:pt idx="11">
                  <c:v>49</c:v>
                </c:pt>
                <c:pt idx="12">
                  <c:v>58</c:v>
                </c:pt>
                <c:pt idx="13">
                  <c:v>37</c:v>
                </c:pt>
                <c:pt idx="14">
                  <c:v>27</c:v>
                </c:pt>
                <c:pt idx="15">
                  <c:v>22</c:v>
                </c:pt>
                <c:pt idx="16">
                  <c:v>12</c:v>
                </c:pt>
                <c:pt idx="17">
                  <c:v>14</c:v>
                </c:pt>
                <c:pt idx="18">
                  <c:v>5</c:v>
                </c:pt>
                <c:pt idx="1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5-4C0D-8CDA-AA8854305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8674493"/>
        <c:axId val="83223363"/>
      </c:barChart>
      <c:catAx>
        <c:axId val="386744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Fair Value je Aktie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;\(#,##0.00&quot;) €&quot;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83223363"/>
        <c:crosses val="autoZero"/>
        <c:auto val="1"/>
        <c:lblAlgn val="ctr"/>
        <c:lblOffset val="100"/>
        <c:noMultiLvlLbl val="0"/>
      </c:catAx>
      <c:valAx>
        <c:axId val="8322336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Frequency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386744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de-DE" sz="1800" b="1" u="none" strike="noStrike">
                <a:solidFill>
                  <a:srgbClr val="000000"/>
                </a:solidFill>
                <a:uFillTx/>
                <a:latin typeface="Calibri"/>
              </a:rPr>
              <a:t>Tornado — Fair Value Sensitivity (±1</a:t>
            </a:r>
            <a:r>
              <a:rPr lang="el-GR" sz="1800" b="1" u="none" strike="noStrike">
                <a:solidFill>
                  <a:srgbClr val="000000"/>
                </a:solidFill>
                <a:uFillTx/>
                <a:latin typeface="Calibri"/>
              </a:rPr>
              <a:t>σ)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'Scenario Manager'!$C$34</c:f>
              <c:strCache>
                <c:ptCount val="1"/>
                <c:pt idx="0">
                  <c:v>Fair value at -1σ (€)</c:v>
                </c:pt>
              </c:strCache>
            </c:strRef>
          </c:tx>
          <c:spPr>
            <a:solidFill>
              <a:srgbClr val="EF444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'Scenario Manager'!$B$35:$B$38</c:f>
              <c:strCache>
                <c:ptCount val="4"/>
                <c:pt idx="0">
                  <c:v>WACC</c:v>
                </c:pt>
                <c:pt idx="1">
                  <c:v>Terminal Growth</c:v>
                </c:pt>
                <c:pt idx="2">
                  <c:v>Revenue Growth</c:v>
                </c:pt>
                <c:pt idx="3">
                  <c:v>EBIT Margin</c:v>
                </c:pt>
              </c:strCache>
            </c:strRef>
          </c:cat>
          <c:val>
            <c:numRef>
              <c:f>'Scenario Manager'!$C$35:$C$38</c:f>
              <c:numCache>
                <c:formatCode>#,##0.00" €";\(#,##0.00") €";\-</c:formatCode>
                <c:ptCount val="4"/>
                <c:pt idx="0">
                  <c:v>28.402135946386316</c:v>
                </c:pt>
                <c:pt idx="1">
                  <c:v>30.087017305322089</c:v>
                </c:pt>
                <c:pt idx="2">
                  <c:v>29.214227970539199</c:v>
                </c:pt>
                <c:pt idx="3">
                  <c:v>28.779481323418405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4-4426-AF99-4C3A386AE12B}"/>
            </c:ext>
          </c:extLst>
        </c:ser>
        <c:ser>
          <c:idx val="1"/>
          <c:order val="1"/>
          <c:tx>
            <c:strRef>
              <c:f>'Scenario Manager'!$D$34</c:f>
              <c:strCache>
                <c:ptCount val="1"/>
                <c:pt idx="0">
                  <c:v>Fair value at +1σ (€)</c:v>
                </c:pt>
              </c:strCache>
            </c:strRef>
          </c:tx>
          <c:spPr>
            <a:solidFill>
              <a:srgbClr val="10B98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'Scenario Manager'!$B$35:$B$38</c:f>
              <c:strCache>
                <c:ptCount val="4"/>
                <c:pt idx="0">
                  <c:v>WACC</c:v>
                </c:pt>
                <c:pt idx="1">
                  <c:v>Terminal Growth</c:v>
                </c:pt>
                <c:pt idx="2">
                  <c:v>Revenue Growth</c:v>
                </c:pt>
                <c:pt idx="3">
                  <c:v>EBIT Margin</c:v>
                </c:pt>
              </c:strCache>
            </c:strRef>
          </c:cat>
          <c:val>
            <c:numRef>
              <c:f>'Scenario Manager'!$D$35:$D$38</c:f>
              <c:numCache>
                <c:formatCode>#,##0.00" €";\(#,##0.00") €";\-</c:formatCode>
                <c:ptCount val="4"/>
                <c:pt idx="0">
                  <c:v>35.840670388140197</c:v>
                </c:pt>
                <c:pt idx="1">
                  <c:v>33.682275513718402</c:v>
                </c:pt>
                <c:pt idx="2">
                  <c:v>34.505511380903719</c:v>
                </c:pt>
                <c:pt idx="3">
                  <c:v>34.796691090515758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94-4426-AF99-4C3A386AE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18159"/>
        <c:axId val="77561306"/>
      </c:barChart>
      <c:catAx>
        <c:axId val="10618159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77561306"/>
        <c:crosses val="autoZero"/>
        <c:auto val="1"/>
        <c:lblAlgn val="ctr"/>
        <c:lblOffset val="100"/>
        <c:noMultiLvlLbl val="0"/>
      </c:catAx>
      <c:valAx>
        <c:axId val="7756130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1061815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de-DE" sz="1800" b="1" u="none" strike="noStrike">
                <a:solidFill>
                  <a:srgbClr val="000000"/>
                </a:solidFill>
                <a:uFillTx/>
                <a:latin typeface="Calibri"/>
              </a:rPr>
              <a:t>DCF vs. DDM vs. Share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DDM!$H$25</c:f>
              <c:strCache>
                <c:ptCount val="1"/>
                <c:pt idx="0">
                  <c:v>Value</c:v>
                </c:pt>
              </c:strCache>
            </c:strRef>
          </c:tx>
          <c:spPr>
            <a:solidFill>
              <a:srgbClr val="3B82F6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B82F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A2B4-4ACD-806F-5F6526B6DF51}"/>
              </c:ext>
            </c:extLst>
          </c:dPt>
          <c:dPt>
            <c:idx val="1"/>
            <c:invertIfNegative val="0"/>
            <c:bubble3D val="0"/>
            <c:spPr>
              <a:solidFill>
                <a:srgbClr val="10B98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A2B4-4ACD-806F-5F6526B6DF51}"/>
              </c:ext>
            </c:extLst>
          </c:dPt>
          <c:dPt>
            <c:idx val="2"/>
            <c:invertIfNegative val="0"/>
            <c:bubble3D val="0"/>
            <c:spPr>
              <a:solidFill>
                <a:srgbClr val="EF44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A2B4-4ACD-806F-5F6526B6DF51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B4-4ACD-806F-5F6526B6DF51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B4-4ACD-806F-5F6526B6DF51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B4-4ACD-806F-5F6526B6DF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DDM!$G$26:$G$28</c:f>
              <c:strCache>
                <c:ptCount val="3"/>
                <c:pt idx="0">
                  <c:v>DCF</c:v>
                </c:pt>
                <c:pt idx="1">
                  <c:v>DDM</c:v>
                </c:pt>
                <c:pt idx="2">
                  <c:v>Share price</c:v>
                </c:pt>
              </c:strCache>
            </c:strRef>
          </c:cat>
          <c:val>
            <c:numRef>
              <c:f>DDM!$H$26:$H$28</c:f>
              <c:numCache>
                <c:formatCode>#,##0.00" €";\(#,##0.00") €";\-</c:formatCode>
                <c:ptCount val="3"/>
                <c:pt idx="0">
                  <c:v>32.562674137125562</c:v>
                </c:pt>
                <c:pt idx="1">
                  <c:v>21.65026839102762</c:v>
                </c:pt>
                <c:pt idx="2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2B4-4ACD-806F-5F6526B6D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38499"/>
        <c:axId val="33255280"/>
      </c:barChart>
      <c:catAx>
        <c:axId val="426384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33255280"/>
        <c:crosses val="autoZero"/>
        <c:auto val="1"/>
        <c:lblAlgn val="ctr"/>
        <c:lblOffset val="100"/>
        <c:noMultiLvlLbl val="0"/>
      </c:catAx>
      <c:valAx>
        <c:axId val="3325528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4263849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Bewertungsbandbreiten (€ / Aktie)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'Peer Group Multiples'!$C$31</c:f>
              <c:strCache>
                <c:ptCount val="1"/>
                <c:pt idx="0">
                  <c:v>Lower bound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'Peer Group Multiples'!$B$32:$B$38</c:f>
              <c:strCache>
                <c:ptCount val="7"/>
                <c:pt idx="0">
                  <c:v>DCF (Gordon, P25–P75)</c:v>
                </c:pt>
                <c:pt idx="1">
                  <c:v>DCF (Sensitivity IQR)</c:v>
                </c:pt>
                <c:pt idx="2">
                  <c:v>DDM</c:v>
                </c:pt>
                <c:pt idx="3">
                  <c:v>EV/Sales-Implied</c:v>
                </c:pt>
                <c:pt idx="4">
                  <c:v>EV/EBITDA-Implied</c:v>
                </c:pt>
                <c:pt idx="5">
                  <c:v>EV/EBIT-Implied</c:v>
                </c:pt>
                <c:pt idx="6">
                  <c:v>Current share price</c:v>
                </c:pt>
              </c:strCache>
            </c:strRef>
          </c:cat>
          <c:val>
            <c:numRef>
              <c:f>'Peer Group Multiples'!$C$32:$C$38</c:f>
              <c:numCache>
                <c:formatCode>#,##0.00" €";\(#,##0.00") €";\-</c:formatCode>
                <c:ptCount val="7"/>
                <c:pt idx="0">
                  <c:v>28.321028837280878</c:v>
                </c:pt>
                <c:pt idx="1">
                  <c:v>20.828465167965167</c:v>
                </c:pt>
                <c:pt idx="2">
                  <c:v>21.000760339296789</c:v>
                </c:pt>
                <c:pt idx="3">
                  <c:v>32.01</c:v>
                </c:pt>
                <c:pt idx="4">
                  <c:v>29.207777777777778</c:v>
                </c:pt>
                <c:pt idx="5">
                  <c:v>29.646727272727276</c:v>
                </c:pt>
                <c:pt idx="6">
                  <c:v>64.674999999999997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1-4AE1-BADD-87AB4FC6FA33}"/>
            </c:ext>
          </c:extLst>
        </c:ser>
        <c:ser>
          <c:idx val="1"/>
          <c:order val="1"/>
          <c:tx>
            <c:strRef>
              <c:f>'Peer Group Multiples'!$E$31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rgbClr val="3B82F6"/>
            </a:solidFill>
            <a:ln w="0"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EF44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2-9071-4AE1-BADD-87AB4FC6FA33}"/>
              </c:ext>
            </c:extLst>
          </c:dPt>
          <c:dLbls>
            <c:dLbl>
              <c:idx val="6"/>
              <c:spPr/>
              <c:txPr>
                <a:bodyPr wrap="non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71-4AE1-BADD-87AB4FC6FA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'Peer Group Multiples'!$B$32:$B$38</c:f>
              <c:strCache>
                <c:ptCount val="7"/>
                <c:pt idx="0">
                  <c:v>DCF (Gordon, P25–P75)</c:v>
                </c:pt>
                <c:pt idx="1">
                  <c:v>DCF (Sensitivity IQR)</c:v>
                </c:pt>
                <c:pt idx="2">
                  <c:v>DDM</c:v>
                </c:pt>
                <c:pt idx="3">
                  <c:v>EV/Sales-Implied</c:v>
                </c:pt>
                <c:pt idx="4">
                  <c:v>EV/EBITDA-Implied</c:v>
                </c:pt>
                <c:pt idx="5">
                  <c:v>EV/EBIT-Implied</c:v>
                </c:pt>
                <c:pt idx="6">
                  <c:v>Current share price</c:v>
                </c:pt>
              </c:strCache>
            </c:strRef>
          </c:cat>
          <c:val>
            <c:numRef>
              <c:f>'Peer Group Multiples'!$E$32:$E$38</c:f>
              <c:numCache>
                <c:formatCode>#,##0.00" €";\(#,##0.00") €";\-</c:formatCode>
                <c:ptCount val="7"/>
                <c:pt idx="0">
                  <c:v>7.8996556684265258</c:v>
                </c:pt>
                <c:pt idx="1">
                  <c:v>24.463288056762874</c:v>
                </c:pt>
                <c:pt idx="2">
                  <c:v>1.2990161034616605</c:v>
                </c:pt>
                <c:pt idx="3">
                  <c:v>1.980000000000004</c:v>
                </c:pt>
                <c:pt idx="4">
                  <c:v>1.806666666666672</c:v>
                </c:pt>
                <c:pt idx="5">
                  <c:v>1.8338181818181809</c:v>
                </c:pt>
                <c:pt idx="6">
                  <c:v>0.64999999999999147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71-4AE1-BADD-87AB4FC6F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09823"/>
        <c:axId val="30861417"/>
      </c:barChart>
      <c:catAx>
        <c:axId val="27609823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Fair Value je Aktie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30861417"/>
        <c:crosses val="autoZero"/>
        <c:auto val="1"/>
        <c:lblAlgn val="ctr"/>
        <c:lblOffset val="100"/>
        <c:noMultiLvlLbl val="0"/>
      </c:catAx>
      <c:valAx>
        <c:axId val="30861417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276098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Umsatzentwicklung (Historisch vs. Forecast)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B82F6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1E3A8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89F1-44F3-BD16-0CC42D5F18A0}"/>
              </c:ext>
            </c:extLst>
          </c:dPt>
          <c:dPt>
            <c:idx val="1"/>
            <c:invertIfNegative val="0"/>
            <c:bubble3D val="0"/>
            <c:spPr>
              <a:solidFill>
                <a:srgbClr val="1E3A8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89F1-44F3-BD16-0CC42D5F18A0}"/>
              </c:ext>
            </c:extLst>
          </c:dPt>
          <c:dPt>
            <c:idx val="2"/>
            <c:invertIfNegative val="0"/>
            <c:bubble3D val="0"/>
            <c:spPr>
              <a:solidFill>
                <a:srgbClr val="1E3A8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89F1-44F3-BD16-0CC42D5F18A0}"/>
              </c:ext>
            </c:extLst>
          </c:dPt>
          <c:dPt>
            <c:idx val="3"/>
            <c:invertIfNegative val="0"/>
            <c:bubble3D val="0"/>
            <c:spPr>
              <a:solidFill>
                <a:srgbClr val="1E3A8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89F1-44F3-BD16-0CC42D5F18A0}"/>
              </c:ext>
            </c:extLst>
          </c:dPt>
          <c:dPt>
            <c:idx val="4"/>
            <c:invertIfNegative val="0"/>
            <c:bubble3D val="0"/>
            <c:spPr>
              <a:solidFill>
                <a:srgbClr val="1E3A8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89F1-44F3-BD16-0CC42D5F18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F1-44F3-BD16-0CC42D5F18A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F1-44F3-BD16-0CC42D5F18A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F1-44F3-BD16-0CC42D5F18A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F1-44F3-BD16-0CC42D5F18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F1-44F3-BD16-0CC42D5F18A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F1-44F3-BD16-0CC42D5F18A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F1-44F3-BD16-0CC42D5F18A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F1-44F3-BD16-0CC42D5F18A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F1-44F3-BD16-0CC42D5F18A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F1-44F3-BD16-0CC42D5F18A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F1-44F3-BD16-0CC42D5F18A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F1-44F3-BD16-0CC42D5F18A0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9F1-44F3-BD16-0CC42D5F18A0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9F1-44F3-BD16-0CC42D5F18A0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Arial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9F1-44F3-BD16-0CC42D5F18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Dashboard!$C$29:$L$29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Dashboard!$C$30:$L$30</c:f>
              <c:numCache>
                <c:formatCode>#,##0" €";\(#,##0") €";\-</c:formatCode>
                <c:ptCount val="10"/>
                <c:pt idx="0">
                  <c:v>780</c:v>
                </c:pt>
                <c:pt idx="1">
                  <c:v>840</c:v>
                </c:pt>
                <c:pt idx="2">
                  <c:v>910</c:v>
                </c:pt>
                <c:pt idx="3">
                  <c:v>980</c:v>
                </c:pt>
                <c:pt idx="4">
                  <c:v>1050</c:v>
                </c:pt>
                <c:pt idx="5">
                  <c:v>1113</c:v>
                </c:pt>
                <c:pt idx="6">
                  <c:v>1174.2149999999999</c:v>
                </c:pt>
                <c:pt idx="7">
                  <c:v>1232.9257499999999</c:v>
                </c:pt>
                <c:pt idx="8">
                  <c:v>1288.4074087499998</c:v>
                </c:pt>
                <c:pt idx="9">
                  <c:v>1339.9437050999998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9F1-44F3-BD16-0CC42D5F1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95611"/>
        <c:axId val="46943542"/>
      </c:barChart>
      <c:catAx>
        <c:axId val="3909561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Geschäftsjahr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46943542"/>
        <c:crosses val="autoZero"/>
        <c:auto val="1"/>
        <c:lblAlgn val="ctr"/>
        <c:lblOffset val="100"/>
        <c:noMultiLvlLbl val="0"/>
      </c:catAx>
      <c:valAx>
        <c:axId val="4694354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Revenue in €m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&quot; €&quot;;[Red]\-#,##0.0&quot; €&quot;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3909561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EBIT-Margenentwicklung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080">
              <a:solidFill>
                <a:srgbClr val="3B82F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808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Dashboard!$C$29:$L$29</c:f>
              <c:strCach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strCache>
            </c:strRef>
          </c:cat>
          <c:val>
            <c:numRef>
              <c:f>Dashboard!$C$31:$L$31</c:f>
              <c:numCache>
                <c:formatCode>0.0%;\(0.0%\);\-</c:formatCode>
                <c:ptCount val="10"/>
                <c:pt idx="0">
                  <c:v>0.14743589743589744</c:v>
                </c:pt>
                <c:pt idx="1">
                  <c:v>0.15</c:v>
                </c:pt>
                <c:pt idx="2">
                  <c:v>0.15384615384615385</c:v>
                </c:pt>
                <c:pt idx="3">
                  <c:v>0.15816326530612246</c:v>
                </c:pt>
                <c:pt idx="4">
                  <c:v>0.16190476190476191</c:v>
                </c:pt>
                <c:pt idx="5">
                  <c:v>0.15</c:v>
                </c:pt>
                <c:pt idx="6">
                  <c:v>0.155</c:v>
                </c:pt>
                <c:pt idx="7">
                  <c:v>0.16</c:v>
                </c:pt>
                <c:pt idx="8">
                  <c:v>0.16</c:v>
                </c:pt>
                <c:pt idx="9">
                  <c:v>0.16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6E1-4D58-A6A8-04BB20BC4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066128"/>
        <c:axId val="46969040"/>
      </c:lineChart>
      <c:catAx>
        <c:axId val="6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46969040"/>
        <c:crosses val="autoZero"/>
        <c:auto val="1"/>
        <c:lblAlgn val="ctr"/>
        <c:lblOffset val="100"/>
        <c:noMultiLvlLbl val="0"/>
      </c:catAx>
      <c:valAx>
        <c:axId val="469690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Margin in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de-DE"/>
          </a:p>
        </c:txPr>
        <c:crossAx val="60661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2091240</xdr:colOff>
      <xdr:row>24</xdr:row>
      <xdr:rowOff>68040</xdr:rowOff>
    </xdr:from>
    <xdr:to>
      <xdr:col>7</xdr:col>
      <xdr:colOff>456840</xdr:colOff>
      <xdr:row>40</xdr:row>
      <xdr:rowOff>78840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731880</xdr:colOff>
      <xdr:row>5</xdr:row>
      <xdr:rowOff>85680</xdr:rowOff>
    </xdr:from>
    <xdr:to>
      <xdr:col>13</xdr:col>
      <xdr:colOff>347400</xdr:colOff>
      <xdr:row>18</xdr:row>
      <xdr:rowOff>128160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128160</xdr:colOff>
      <xdr:row>3</xdr:row>
      <xdr:rowOff>198360</xdr:rowOff>
    </xdr:from>
    <xdr:to>
      <xdr:col>11</xdr:col>
      <xdr:colOff>137880</xdr:colOff>
      <xdr:row>17</xdr:row>
      <xdr:rowOff>115920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235800</xdr:colOff>
      <xdr:row>5</xdr:row>
      <xdr:rowOff>114120</xdr:rowOff>
    </xdr:from>
    <xdr:to>
      <xdr:col>19</xdr:col>
      <xdr:colOff>239760</xdr:colOff>
      <xdr:row>22</xdr:row>
      <xdr:rowOff>57600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179280</xdr:rowOff>
    </xdr:from>
    <xdr:to>
      <xdr:col>5</xdr:col>
      <xdr:colOff>924480</xdr:colOff>
      <xdr:row>25</xdr:row>
      <xdr:rowOff>157680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517680</xdr:colOff>
      <xdr:row>7</xdr:row>
      <xdr:rowOff>0</xdr:rowOff>
    </xdr:from>
    <xdr:to>
      <xdr:col>11</xdr:col>
      <xdr:colOff>965160</xdr:colOff>
      <xdr:row>25</xdr:row>
      <xdr:rowOff>168840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Downloads/DCF_Valuation_Model_Professional.xlsx" TargetMode="External"/><Relationship Id="rId7" Type="http://schemas.openxmlformats.org/officeDocument/2006/relationships/hyperlink" Target="../../Downloads/DCF_Valuation_Model_Professional.xlsx" TargetMode="External"/><Relationship Id="rId2" Type="http://schemas.openxmlformats.org/officeDocument/2006/relationships/hyperlink" Target="../../Downloads/DCF_Valuation_Model_Professional.xlsx" TargetMode="External"/><Relationship Id="rId1" Type="http://schemas.openxmlformats.org/officeDocument/2006/relationships/hyperlink" Target="../../Downloads/DCF_Valuation_Model_Professional.xlsx" TargetMode="External"/><Relationship Id="rId6" Type="http://schemas.openxmlformats.org/officeDocument/2006/relationships/hyperlink" Target="../../Downloads/DCF_Valuation_Model_Professional.xlsx" TargetMode="External"/><Relationship Id="rId5" Type="http://schemas.openxmlformats.org/officeDocument/2006/relationships/hyperlink" Target="../../Downloads/DCF_Valuation_Model_Professional.xlsx" TargetMode="External"/><Relationship Id="rId4" Type="http://schemas.openxmlformats.org/officeDocument/2006/relationships/hyperlink" Target="../../Downloads/DCF_Valuation_Model_Professional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3A8A"/>
    <pageSetUpPr fitToPage="1"/>
  </sheetPr>
  <dimension ref="A2:D24"/>
  <sheetViews>
    <sheetView topLeftCell="B1" zoomScale="80" zoomScaleNormal="80" workbookViewId="0">
      <pane xSplit="1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H28" sqref="H28"/>
    </sheetView>
  </sheetViews>
  <sheetFormatPr baseColWidth="10" defaultColWidth="8.7109375" defaultRowHeight="15" x14ac:dyDescent="0.25"/>
  <cols>
    <col min="1" max="1" width="3" style="1" customWidth="1"/>
    <col min="2" max="2" width="79" style="1" customWidth="1"/>
    <col min="3" max="3" width="28" style="1" customWidth="1"/>
    <col min="4" max="4" width="16" style="1" customWidth="1"/>
  </cols>
  <sheetData>
    <row r="2" spans="2:4" ht="30" customHeight="1" x14ac:dyDescent="0.25">
      <c r="B2" s="111" t="s">
        <v>0</v>
      </c>
      <c r="C2" s="111"/>
      <c r="D2" s="111"/>
    </row>
    <row r="3" spans="2:4" ht="15" customHeight="1" x14ac:dyDescent="0.25">
      <c r="B3" s="2" t="s">
        <v>1</v>
      </c>
    </row>
    <row r="5" spans="2:4" ht="15" customHeight="1" x14ac:dyDescent="0.3">
      <c r="B5" s="3"/>
    </row>
    <row r="7" spans="2:4" ht="18.75" customHeight="1" x14ac:dyDescent="0.25">
      <c r="B7" s="112" t="s">
        <v>2</v>
      </c>
      <c r="C7" s="112"/>
      <c r="D7" s="112"/>
    </row>
    <row r="8" spans="2:4" ht="15" customHeight="1" x14ac:dyDescent="0.25">
      <c r="B8" s="5" t="s">
        <v>3</v>
      </c>
      <c r="C8" s="6" t="s">
        <v>4</v>
      </c>
    </row>
    <row r="9" spans="2:4" ht="15" customHeight="1" x14ac:dyDescent="0.25">
      <c r="B9" s="5" t="s">
        <v>5</v>
      </c>
      <c r="C9" s="6" t="s">
        <v>6</v>
      </c>
    </row>
    <row r="10" spans="2:4" ht="15" customHeight="1" x14ac:dyDescent="0.3">
      <c r="B10" s="7"/>
      <c r="C10" s="8"/>
    </row>
    <row r="11" spans="2:4" ht="15" customHeight="1" x14ac:dyDescent="0.3">
      <c r="B11" s="7"/>
      <c r="C11" s="8"/>
    </row>
    <row r="14" spans="2:4" ht="18.75" customHeight="1" x14ac:dyDescent="0.25">
      <c r="B14" s="112" t="s">
        <v>7</v>
      </c>
      <c r="C14" s="112"/>
      <c r="D14" s="112"/>
    </row>
    <row r="15" spans="2:4" ht="18" customHeight="1" x14ac:dyDescent="0.25">
      <c r="B15" s="9" t="s">
        <v>8</v>
      </c>
    </row>
    <row r="16" spans="2:4" ht="18" customHeight="1" x14ac:dyDescent="0.25">
      <c r="B16" s="9" t="s">
        <v>9</v>
      </c>
    </row>
    <row r="17" spans="2:4" ht="18" customHeight="1" x14ac:dyDescent="0.25">
      <c r="B17" s="9" t="s">
        <v>10</v>
      </c>
    </row>
    <row r="18" spans="2:4" ht="18" customHeight="1" x14ac:dyDescent="0.25">
      <c r="B18" s="9" t="s">
        <v>11</v>
      </c>
    </row>
    <row r="19" spans="2:4" ht="18" customHeight="1" x14ac:dyDescent="0.25">
      <c r="B19" s="9" t="s">
        <v>12</v>
      </c>
    </row>
    <row r="20" spans="2:4" ht="18" customHeight="1" x14ac:dyDescent="0.25">
      <c r="B20" s="9" t="s">
        <v>13</v>
      </c>
    </row>
    <row r="21" spans="2:4" ht="18" customHeight="1" x14ac:dyDescent="0.25">
      <c r="B21" s="9" t="s">
        <v>14</v>
      </c>
    </row>
    <row r="23" spans="2:4" ht="18.75" customHeight="1" x14ac:dyDescent="0.25">
      <c r="B23" s="112" t="s">
        <v>15</v>
      </c>
      <c r="C23" s="112"/>
      <c r="D23" s="112"/>
    </row>
    <row r="24" spans="2:4" ht="15" customHeight="1" x14ac:dyDescent="0.25">
      <c r="B24" s="113" t="s">
        <v>16</v>
      </c>
      <c r="C24" s="113"/>
      <c r="D24" s="113"/>
    </row>
  </sheetData>
  <mergeCells count="5">
    <mergeCell ref="B2:D2"/>
    <mergeCell ref="B7:D7"/>
    <mergeCell ref="B14:D14"/>
    <mergeCell ref="B23:D23"/>
    <mergeCell ref="B24:D24"/>
  </mergeCells>
  <hyperlinks>
    <hyperlink ref="B15" r:id="rId1" location="'Inputs'!A1" xr:uid="{00000000-0004-0000-0000-000000000000}"/>
    <hyperlink ref="B16" r:id="rId2" location="'Historical%20Financials'!A1" xr:uid="{00000000-0004-0000-0000-000001000000}"/>
    <hyperlink ref="B17" r:id="rId3" location="'Forecast'!A1" xr:uid="{00000000-0004-0000-0000-000002000000}"/>
    <hyperlink ref="B18" r:id="rId4" location="'WACC'!A1" xr:uid="{00000000-0004-0000-0000-000003000000}"/>
    <hyperlink ref="B19" r:id="rId5" location="'DCF%20Valuation'!A1" xr:uid="{00000000-0004-0000-0000-000004000000}"/>
    <hyperlink ref="B20" r:id="rId6" location="'Sensitivity'!A1" xr:uid="{00000000-0004-0000-0000-000005000000}"/>
    <hyperlink ref="B21" r:id="rId7" location="'Dashboard'!A1" xr:uid="{00000000-0004-0000-0000-000006000000}"/>
  </hyperlink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3A8A"/>
    <pageSetUpPr fitToPage="1"/>
  </sheetPr>
  <dimension ref="A2:H46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8" sqref="C8"/>
    </sheetView>
  </sheetViews>
  <sheetFormatPr baseColWidth="10" defaultColWidth="8.7109375" defaultRowHeight="15" x14ac:dyDescent="0.25"/>
  <cols>
    <col min="1" max="1" width="3" style="1" customWidth="1"/>
    <col min="2" max="2" width="34" style="1" customWidth="1"/>
    <col min="3" max="8" width="16" style="1" customWidth="1"/>
  </cols>
  <sheetData>
    <row r="2" spans="2:8" ht="30" customHeight="1" x14ac:dyDescent="0.25">
      <c r="B2" s="111" t="s">
        <v>17</v>
      </c>
      <c r="C2" s="111"/>
      <c r="D2" s="111"/>
      <c r="E2" s="111"/>
      <c r="F2" s="111"/>
      <c r="G2" s="111"/>
      <c r="H2" s="111"/>
    </row>
    <row r="4" spans="2:8" ht="18.75" customHeight="1" x14ac:dyDescent="0.25">
      <c r="B4" s="112" t="s">
        <v>18</v>
      </c>
      <c r="C4" s="112"/>
      <c r="D4" s="4"/>
      <c r="E4" s="4"/>
      <c r="F4" s="4"/>
      <c r="G4" s="4"/>
      <c r="H4" s="4"/>
    </row>
    <row r="5" spans="2:8" ht="15" customHeight="1" x14ac:dyDescent="0.25">
      <c r="B5" s="10" t="s">
        <v>19</v>
      </c>
      <c r="C5" s="11" t="str">
        <f>Start!C8</f>
        <v>Mustermann AG</v>
      </c>
    </row>
    <row r="6" spans="2:8" ht="15" customHeight="1" x14ac:dyDescent="0.25">
      <c r="B6" s="10" t="s">
        <v>20</v>
      </c>
      <c r="C6" s="11" t="str">
        <f>Start!C9</f>
        <v>MXMMAG</v>
      </c>
    </row>
    <row r="7" spans="2:8" ht="15" customHeight="1" x14ac:dyDescent="0.25">
      <c r="B7" s="10" t="s">
        <v>21</v>
      </c>
      <c r="C7" s="12" t="s">
        <v>22</v>
      </c>
    </row>
    <row r="8" spans="2:8" ht="15" customHeight="1" x14ac:dyDescent="0.25">
      <c r="B8" s="10" t="s">
        <v>23</v>
      </c>
      <c r="C8" s="13">
        <v>50</v>
      </c>
    </row>
    <row r="9" spans="2:8" ht="15" customHeight="1" x14ac:dyDescent="0.25">
      <c r="B9" s="10" t="s">
        <v>24</v>
      </c>
      <c r="C9" s="14">
        <v>65</v>
      </c>
    </row>
    <row r="10" spans="2:8" ht="15" customHeight="1" x14ac:dyDescent="0.25">
      <c r="B10" s="10" t="s">
        <v>25</v>
      </c>
      <c r="C10" s="15">
        <v>450</v>
      </c>
    </row>
    <row r="12" spans="2:8" ht="18.75" customHeight="1" x14ac:dyDescent="0.25">
      <c r="B12" s="112" t="s">
        <v>26</v>
      </c>
      <c r="C12" s="112"/>
      <c r="D12" s="112"/>
      <c r="E12" s="112"/>
      <c r="F12" s="112"/>
      <c r="G12" s="112"/>
      <c r="H12" s="112"/>
    </row>
    <row r="13" spans="2:8" ht="15" customHeight="1" x14ac:dyDescent="0.25">
      <c r="B13" s="10" t="s">
        <v>27</v>
      </c>
      <c r="C13" s="16" t="s">
        <v>28</v>
      </c>
    </row>
    <row r="15" spans="2:8" ht="18.75" customHeight="1" x14ac:dyDescent="0.25">
      <c r="B15" s="112" t="s">
        <v>29</v>
      </c>
      <c r="C15" s="112"/>
      <c r="D15" s="112"/>
      <c r="E15" s="112"/>
      <c r="F15" s="112"/>
      <c r="G15" s="112"/>
      <c r="H15" s="112"/>
    </row>
    <row r="16" spans="2:8" ht="15" customHeight="1" x14ac:dyDescent="0.25">
      <c r="B16" s="17" t="s">
        <v>30</v>
      </c>
      <c r="C16" s="17" t="s">
        <v>31</v>
      </c>
      <c r="D16" s="17" t="s">
        <v>32</v>
      </c>
      <c r="E16" s="17" t="s">
        <v>33</v>
      </c>
      <c r="F16" s="17" t="s">
        <v>34</v>
      </c>
      <c r="G16" s="17" t="s">
        <v>35</v>
      </c>
      <c r="H16" s="17" t="s">
        <v>36</v>
      </c>
    </row>
    <row r="17" spans="2:8" ht="15" customHeight="1" x14ac:dyDescent="0.25">
      <c r="B17" s="18" t="s">
        <v>37</v>
      </c>
      <c r="C17" s="19" t="s">
        <v>38</v>
      </c>
      <c r="D17" s="20">
        <v>0.02</v>
      </c>
      <c r="E17" s="20">
        <v>0.02</v>
      </c>
      <c r="F17" s="20">
        <v>1.4999999999999999E-2</v>
      </c>
      <c r="G17" s="20">
        <v>0.01</v>
      </c>
      <c r="H17" s="20">
        <v>0.01</v>
      </c>
    </row>
    <row r="18" spans="2:8" ht="15" customHeight="1" x14ac:dyDescent="0.25">
      <c r="B18" s="18" t="s">
        <v>37</v>
      </c>
      <c r="C18" s="21" t="s">
        <v>28</v>
      </c>
      <c r="D18" s="22">
        <v>0.06</v>
      </c>
      <c r="E18" s="22">
        <v>5.5E-2</v>
      </c>
      <c r="F18" s="22">
        <v>0.05</v>
      </c>
      <c r="G18" s="22">
        <v>4.4999999999999998E-2</v>
      </c>
      <c r="H18" s="22">
        <v>0.04</v>
      </c>
    </row>
    <row r="19" spans="2:8" ht="15" customHeight="1" x14ac:dyDescent="0.25">
      <c r="B19" s="18" t="s">
        <v>37</v>
      </c>
      <c r="C19" s="23" t="s">
        <v>39</v>
      </c>
      <c r="D19" s="24">
        <v>0.1</v>
      </c>
      <c r="E19" s="24">
        <v>0.09</v>
      </c>
      <c r="F19" s="24">
        <v>0.08</v>
      </c>
      <c r="G19" s="24">
        <v>7.0000000000000007E-2</v>
      </c>
      <c r="H19" s="24">
        <v>0.06</v>
      </c>
    </row>
    <row r="20" spans="2:8" ht="15" customHeight="1" x14ac:dyDescent="0.25">
      <c r="B20" s="18" t="s">
        <v>40</v>
      </c>
      <c r="C20" s="19" t="s">
        <v>38</v>
      </c>
      <c r="D20" s="20">
        <v>0.11</v>
      </c>
      <c r="E20" s="20">
        <v>0.11</v>
      </c>
      <c r="F20" s="20">
        <v>0.105</v>
      </c>
      <c r="G20" s="20">
        <v>0.1</v>
      </c>
      <c r="H20" s="20">
        <v>0.1</v>
      </c>
    </row>
    <row r="21" spans="2:8" ht="15" customHeight="1" x14ac:dyDescent="0.25">
      <c r="B21" s="18" t="s">
        <v>40</v>
      </c>
      <c r="C21" s="21" t="s">
        <v>28</v>
      </c>
      <c r="D21" s="22">
        <v>0.15</v>
      </c>
      <c r="E21" s="22">
        <v>0.155</v>
      </c>
      <c r="F21" s="22">
        <v>0.16</v>
      </c>
      <c r="G21" s="22">
        <v>0.16</v>
      </c>
      <c r="H21" s="22">
        <v>0.16</v>
      </c>
    </row>
    <row r="22" spans="2:8" ht="15" customHeight="1" x14ac:dyDescent="0.25">
      <c r="B22" s="18" t="s">
        <v>40</v>
      </c>
      <c r="C22" s="23" t="s">
        <v>39</v>
      </c>
      <c r="D22" s="24">
        <v>0.18</v>
      </c>
      <c r="E22" s="24">
        <v>0.185</v>
      </c>
      <c r="F22" s="24">
        <v>0.19</v>
      </c>
      <c r="G22" s="24">
        <v>0.19500000000000001</v>
      </c>
      <c r="H22" s="24">
        <v>0.2</v>
      </c>
    </row>
    <row r="23" spans="2:8" ht="15" customHeight="1" x14ac:dyDescent="0.3">
      <c r="B23" s="18" t="s">
        <v>41</v>
      </c>
      <c r="C23" s="19" t="s">
        <v>38</v>
      </c>
      <c r="D23" s="20">
        <v>1.4999999999999999E-2</v>
      </c>
      <c r="E23" s="25"/>
      <c r="F23" s="26"/>
      <c r="G23" s="26"/>
      <c r="H23" s="26"/>
    </row>
    <row r="24" spans="2:8" ht="15" customHeight="1" x14ac:dyDescent="0.3">
      <c r="B24" s="18" t="s">
        <v>41</v>
      </c>
      <c r="C24" s="21" t="s">
        <v>28</v>
      </c>
      <c r="D24" s="22">
        <v>2.5000000000000001E-2</v>
      </c>
      <c r="E24" s="27"/>
      <c r="F24" s="27"/>
      <c r="G24" s="27"/>
      <c r="H24" s="27"/>
    </row>
    <row r="25" spans="2:8" ht="15" customHeight="1" x14ac:dyDescent="0.3">
      <c r="B25" s="18" t="s">
        <v>41</v>
      </c>
      <c r="C25" s="23" t="s">
        <v>39</v>
      </c>
      <c r="D25" s="24">
        <v>3.5000000000000003E-2</v>
      </c>
      <c r="E25" s="28"/>
      <c r="F25" s="28"/>
      <c r="G25" s="28"/>
      <c r="H25" s="28"/>
    </row>
    <row r="28" spans="2:8" ht="18.75" customHeight="1" x14ac:dyDescent="0.25">
      <c r="B28" s="112" t="s">
        <v>42</v>
      </c>
      <c r="C28" s="112"/>
      <c r="D28" s="112"/>
      <c r="E28" s="112"/>
      <c r="F28" s="112"/>
      <c r="G28" s="112"/>
      <c r="H28" s="112"/>
    </row>
    <row r="29" spans="2:8" ht="15" customHeight="1" x14ac:dyDescent="0.25">
      <c r="B29" s="17" t="s">
        <v>43</v>
      </c>
      <c r="C29" s="17"/>
      <c r="D29" s="17" t="s">
        <v>32</v>
      </c>
      <c r="E29" s="17" t="s">
        <v>33</v>
      </c>
      <c r="F29" s="17" t="s">
        <v>34</v>
      </c>
      <c r="G29" s="17" t="s">
        <v>35</v>
      </c>
      <c r="H29" s="17" t="s">
        <v>36</v>
      </c>
    </row>
    <row r="30" spans="2:8" ht="15" customHeight="1" x14ac:dyDescent="0.3">
      <c r="B30" s="29" t="s">
        <v>37</v>
      </c>
      <c r="C30" s="30"/>
      <c r="D30" s="31">
        <f>IF($C$13="Bear",D17,IF($C$13="Bull",D19,D18))</f>
        <v>0.06</v>
      </c>
      <c r="E30" s="31">
        <f>IF($C$13="Bear",E17,IF($C$13="Bull",E19,E18))</f>
        <v>5.5E-2</v>
      </c>
      <c r="F30" s="31">
        <f>IF($C$13="Bear",F17,IF($C$13="Bull",F19,F18))</f>
        <v>0.05</v>
      </c>
      <c r="G30" s="31">
        <f>IF($C$13="Bear",G17,IF($C$13="Bull",G19,G18))</f>
        <v>4.4999999999999998E-2</v>
      </c>
      <c r="H30" s="31">
        <f>IF($C$13="Bear",H17,IF($C$13="Bull",H19,H18))</f>
        <v>0.04</v>
      </c>
    </row>
    <row r="31" spans="2:8" ht="15" customHeight="1" x14ac:dyDescent="0.3">
      <c r="B31" s="29" t="s">
        <v>40</v>
      </c>
      <c r="C31" s="30"/>
      <c r="D31" s="31">
        <f>IF($C$13="Bear",D20,IF($C$13="Bull",D22,D21))</f>
        <v>0.15</v>
      </c>
      <c r="E31" s="31">
        <f>IF($C$13="Bear",E20,IF($C$13="Bull",E22,E21))</f>
        <v>0.155</v>
      </c>
      <c r="F31" s="31">
        <f>IF($C$13="Bear",F20,IF($C$13="Bull",F22,F21))</f>
        <v>0.16</v>
      </c>
      <c r="G31" s="31">
        <f>IF($C$13="Bear",G20,IF($C$13="Bull",G22,G21))</f>
        <v>0.16</v>
      </c>
      <c r="H31" s="31">
        <f>IF($C$13="Bear",H20,IF($C$13="Bull",H22,H21))</f>
        <v>0.16</v>
      </c>
    </row>
    <row r="32" spans="2:8" ht="15" customHeight="1" x14ac:dyDescent="0.3">
      <c r="B32" s="29" t="s">
        <v>44</v>
      </c>
      <c r="C32" s="30"/>
      <c r="D32" s="32">
        <v>0.3</v>
      </c>
      <c r="E32" s="32">
        <v>0.3</v>
      </c>
      <c r="F32" s="32">
        <v>0.3</v>
      </c>
      <c r="G32" s="32">
        <v>0.3</v>
      </c>
      <c r="H32" s="32">
        <v>0.3</v>
      </c>
    </row>
    <row r="33" spans="2:8" ht="15" customHeight="1" x14ac:dyDescent="0.3">
      <c r="B33" s="29" t="s">
        <v>45</v>
      </c>
      <c r="C33" s="30"/>
      <c r="D33" s="32">
        <v>0.04</v>
      </c>
      <c r="E33" s="32">
        <v>0.04</v>
      </c>
      <c r="F33" s="32">
        <v>0.04</v>
      </c>
      <c r="G33" s="32">
        <v>0.04</v>
      </c>
      <c r="H33" s="32">
        <v>0.04</v>
      </c>
    </row>
    <row r="34" spans="2:8" ht="15" customHeight="1" x14ac:dyDescent="0.3">
      <c r="B34" s="29" t="s">
        <v>46</v>
      </c>
      <c r="C34" s="30"/>
      <c r="D34" s="32">
        <v>4.4999999999999998E-2</v>
      </c>
      <c r="E34" s="32">
        <v>4.4999999999999998E-2</v>
      </c>
      <c r="F34" s="32">
        <v>4.4999999999999998E-2</v>
      </c>
      <c r="G34" s="32">
        <v>4.4999999999999998E-2</v>
      </c>
      <c r="H34" s="32">
        <v>4.4999999999999998E-2</v>
      </c>
    </row>
    <row r="35" spans="2:8" ht="15" customHeight="1" x14ac:dyDescent="0.3">
      <c r="B35" s="29" t="s">
        <v>47</v>
      </c>
      <c r="C35" s="30"/>
      <c r="D35" s="32">
        <v>0.01</v>
      </c>
      <c r="E35" s="32">
        <v>0.01</v>
      </c>
      <c r="F35" s="32">
        <v>0.01</v>
      </c>
      <c r="G35" s="32">
        <v>0.01</v>
      </c>
      <c r="H35" s="32">
        <v>0.01</v>
      </c>
    </row>
    <row r="38" spans="2:8" ht="18.75" customHeight="1" x14ac:dyDescent="0.25">
      <c r="B38" s="112" t="s">
        <v>48</v>
      </c>
      <c r="C38" s="112"/>
      <c r="D38" s="112"/>
      <c r="E38" s="112"/>
      <c r="F38" s="112"/>
      <c r="G38" s="112"/>
      <c r="H38" s="112"/>
    </row>
    <row r="39" spans="2:8" ht="15" customHeight="1" x14ac:dyDescent="0.25">
      <c r="B39" s="10" t="s">
        <v>49</v>
      </c>
      <c r="C39" s="31">
        <f>IF($C$13="Bear",D23,IF($C$13="Bull",D25,D24))</f>
        <v>2.5000000000000001E-2</v>
      </c>
    </row>
    <row r="40" spans="2:8" ht="15" customHeight="1" x14ac:dyDescent="0.25">
      <c r="B40" s="10" t="s">
        <v>50</v>
      </c>
      <c r="C40" s="33">
        <v>11.5</v>
      </c>
    </row>
    <row r="41" spans="2:8" ht="15" customHeight="1" x14ac:dyDescent="0.25">
      <c r="B41" s="10" t="s">
        <v>51</v>
      </c>
      <c r="C41" s="32">
        <v>3.5000000000000003E-2</v>
      </c>
    </row>
    <row r="42" spans="2:8" ht="15" customHeight="1" x14ac:dyDescent="0.25">
      <c r="B42" s="10" t="s">
        <v>52</v>
      </c>
      <c r="C42" s="34">
        <v>1.1200000000000001</v>
      </c>
    </row>
    <row r="43" spans="2:8" ht="15" customHeight="1" x14ac:dyDescent="0.25">
      <c r="B43" s="10" t="s">
        <v>53</v>
      </c>
      <c r="C43" s="32">
        <v>5.5E-2</v>
      </c>
    </row>
    <row r="44" spans="2:8" ht="15" customHeight="1" x14ac:dyDescent="0.25">
      <c r="B44" s="10" t="s">
        <v>54</v>
      </c>
      <c r="C44" s="32">
        <v>4.8000000000000001E-2</v>
      </c>
    </row>
    <row r="45" spans="2:8" ht="15" customHeight="1" x14ac:dyDescent="0.25">
      <c r="B45" s="10" t="s">
        <v>55</v>
      </c>
      <c r="C45" s="32">
        <v>0.25</v>
      </c>
    </row>
    <row r="46" spans="2:8" ht="15" customHeight="1" x14ac:dyDescent="0.25">
      <c r="B46" s="10" t="s">
        <v>56</v>
      </c>
      <c r="C46" s="31">
        <f>1-C45</f>
        <v>0.75</v>
      </c>
    </row>
  </sheetData>
  <mergeCells count="6">
    <mergeCell ref="B38:H38"/>
    <mergeCell ref="B2:H2"/>
    <mergeCell ref="B4:C4"/>
    <mergeCell ref="B12:H12"/>
    <mergeCell ref="B15:H15"/>
    <mergeCell ref="B28:H28"/>
  </mergeCells>
  <dataValidations count="1">
    <dataValidation type="list" allowBlank="1" sqref="C13" xr:uid="{00000000-0002-0000-0100-000000000000}">
      <formula1>"Bear,Base,Bull"</formula1>
      <formula2>0</formula2>
    </dataValidation>
  </dataValidation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3A8A"/>
    <pageSetUpPr fitToPage="1"/>
  </sheetPr>
  <dimension ref="B2:G2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6" sqref="D26"/>
    </sheetView>
  </sheetViews>
  <sheetFormatPr baseColWidth="10" defaultColWidth="8.7109375" defaultRowHeight="15" x14ac:dyDescent="0.25"/>
  <cols>
    <col min="1" max="1" width="3" style="1" customWidth="1"/>
    <col min="2" max="2" width="30" style="1" customWidth="1"/>
    <col min="3" max="7" width="14" style="1" customWidth="1"/>
    <col min="8" max="16384" width="8.7109375" style="1"/>
  </cols>
  <sheetData>
    <row r="2" spans="2:7" ht="30" customHeight="1" x14ac:dyDescent="0.25">
      <c r="B2" s="111" t="s">
        <v>57</v>
      </c>
      <c r="C2" s="111"/>
      <c r="D2" s="111"/>
      <c r="E2" s="111"/>
      <c r="F2" s="111"/>
      <c r="G2" s="111"/>
    </row>
    <row r="4" spans="2:7" ht="15" customHeight="1" x14ac:dyDescent="0.25">
      <c r="B4" s="17" t="s">
        <v>58</v>
      </c>
      <c r="C4" s="17" t="s">
        <v>59</v>
      </c>
      <c r="D4" s="17" t="s">
        <v>60</v>
      </c>
      <c r="E4" s="17" t="s">
        <v>61</v>
      </c>
      <c r="F4" s="17" t="s">
        <v>62</v>
      </c>
      <c r="G4" s="17" t="s">
        <v>63</v>
      </c>
    </row>
    <row r="5" spans="2:7" ht="15" customHeight="1" x14ac:dyDescent="0.25">
      <c r="B5" s="35" t="s">
        <v>64</v>
      </c>
      <c r="C5" s="15">
        <v>780</v>
      </c>
      <c r="D5" s="15">
        <v>840</v>
      </c>
      <c r="E5" s="15">
        <v>910</v>
      </c>
      <c r="F5" s="15">
        <v>980</v>
      </c>
      <c r="G5" s="15">
        <v>1050</v>
      </c>
    </row>
    <row r="6" spans="2:7" ht="15" customHeight="1" x14ac:dyDescent="0.3">
      <c r="B6" s="29" t="s">
        <v>65</v>
      </c>
      <c r="C6" s="36"/>
      <c r="D6" s="37">
        <f>(D5-C5)/C5</f>
        <v>7.6923076923076927E-2</v>
      </c>
      <c r="E6" s="37">
        <f>(E5-D5)/D5</f>
        <v>8.3333333333333329E-2</v>
      </c>
      <c r="F6" s="37">
        <f>(F5-E5)/E5</f>
        <v>7.6923076923076927E-2</v>
      </c>
      <c r="G6" s="37">
        <f>(G5-F5)/F5</f>
        <v>7.1428571428571425E-2</v>
      </c>
    </row>
    <row r="7" spans="2:7" ht="15" customHeight="1" x14ac:dyDescent="0.25">
      <c r="B7" s="35" t="s">
        <v>66</v>
      </c>
      <c r="C7" s="15">
        <v>150</v>
      </c>
      <c r="D7" s="15">
        <v>165</v>
      </c>
      <c r="E7" s="15">
        <v>182</v>
      </c>
      <c r="F7" s="15">
        <v>201</v>
      </c>
      <c r="G7" s="15">
        <v>220</v>
      </c>
    </row>
    <row r="8" spans="2:7" ht="15" customHeight="1" x14ac:dyDescent="0.25">
      <c r="B8" s="29" t="s">
        <v>67</v>
      </c>
      <c r="C8" s="37">
        <f>C7/C5</f>
        <v>0.19230769230769232</v>
      </c>
      <c r="D8" s="37">
        <f>D7/D5</f>
        <v>0.19642857142857142</v>
      </c>
      <c r="E8" s="37">
        <f>E7/E5</f>
        <v>0.2</v>
      </c>
      <c r="F8" s="37">
        <f>F7/F5</f>
        <v>0.20510204081632652</v>
      </c>
      <c r="G8" s="37">
        <f>G7/G5</f>
        <v>0.20952380952380953</v>
      </c>
    </row>
    <row r="9" spans="2:7" ht="15" customHeight="1" x14ac:dyDescent="0.25">
      <c r="B9" s="35" t="s">
        <v>68</v>
      </c>
      <c r="C9" s="15">
        <v>115</v>
      </c>
      <c r="D9" s="15">
        <v>126</v>
      </c>
      <c r="E9" s="15">
        <v>140</v>
      </c>
      <c r="F9" s="15">
        <v>155</v>
      </c>
      <c r="G9" s="15">
        <v>170</v>
      </c>
    </row>
    <row r="10" spans="2:7" ht="15" customHeight="1" x14ac:dyDescent="0.25">
      <c r="B10" s="29" t="s">
        <v>69</v>
      </c>
      <c r="C10" s="37">
        <f>C9/C5</f>
        <v>0.14743589743589744</v>
      </c>
      <c r="D10" s="37">
        <f>D9/D5</f>
        <v>0.15</v>
      </c>
      <c r="E10" s="37">
        <f>E9/E5</f>
        <v>0.15384615384615385</v>
      </c>
      <c r="F10" s="37">
        <f>F9/F5</f>
        <v>0.15816326530612246</v>
      </c>
      <c r="G10" s="37">
        <f>G9/G5</f>
        <v>0.16190476190476191</v>
      </c>
    </row>
    <row r="11" spans="2:7" ht="15" customHeight="1" x14ac:dyDescent="0.25">
      <c r="B11" s="35" t="s">
        <v>70</v>
      </c>
      <c r="C11" s="15">
        <v>75</v>
      </c>
      <c r="D11" s="15">
        <v>83</v>
      </c>
      <c r="E11" s="15">
        <v>92</v>
      </c>
      <c r="F11" s="15">
        <v>102</v>
      </c>
      <c r="G11" s="15">
        <v>112</v>
      </c>
    </row>
    <row r="13" spans="2:7" ht="18.75" customHeight="1" x14ac:dyDescent="0.25">
      <c r="B13" s="112" t="s">
        <v>71</v>
      </c>
      <c r="C13" s="112"/>
      <c r="D13" s="112"/>
      <c r="E13" s="112"/>
      <c r="F13" s="112"/>
      <c r="G13" s="112"/>
    </row>
    <row r="14" spans="2:7" ht="15" customHeight="1" x14ac:dyDescent="0.25">
      <c r="B14" s="35" t="s">
        <v>72</v>
      </c>
      <c r="C14" s="15">
        <v>60</v>
      </c>
      <c r="D14" s="15">
        <v>72</v>
      </c>
      <c r="E14" s="15">
        <v>80</v>
      </c>
      <c r="F14" s="15">
        <v>95</v>
      </c>
      <c r="G14" s="15">
        <v>110</v>
      </c>
    </row>
    <row r="15" spans="2:7" ht="15" customHeight="1" x14ac:dyDescent="0.25">
      <c r="B15" s="35" t="s">
        <v>73</v>
      </c>
      <c r="C15" s="15">
        <v>550</v>
      </c>
      <c r="D15" s="15">
        <v>540</v>
      </c>
      <c r="E15" s="15">
        <v>550</v>
      </c>
      <c r="F15" s="15">
        <v>540</v>
      </c>
      <c r="G15" s="15">
        <v>560</v>
      </c>
    </row>
    <row r="16" spans="2:7" ht="15" customHeight="1" x14ac:dyDescent="0.25">
      <c r="B16" s="35" t="s">
        <v>74</v>
      </c>
      <c r="C16" s="15">
        <v>78</v>
      </c>
      <c r="D16" s="15">
        <v>84</v>
      </c>
      <c r="E16" s="15">
        <v>90</v>
      </c>
      <c r="F16" s="15">
        <v>97</v>
      </c>
      <c r="G16" s="15">
        <v>104</v>
      </c>
    </row>
    <row r="17" spans="2:7" ht="15" customHeight="1" x14ac:dyDescent="0.25">
      <c r="B17" s="35" t="s">
        <v>75</v>
      </c>
      <c r="C17" s="15">
        <v>410</v>
      </c>
      <c r="D17" s="15">
        <v>430</v>
      </c>
      <c r="E17" s="15">
        <v>455</v>
      </c>
      <c r="F17" s="15">
        <v>480</v>
      </c>
      <c r="G17" s="15">
        <v>500</v>
      </c>
    </row>
    <row r="19" spans="2:7" ht="18.75" customHeight="1" x14ac:dyDescent="0.25">
      <c r="B19" s="112" t="s">
        <v>76</v>
      </c>
      <c r="C19" s="112"/>
      <c r="D19" s="112"/>
      <c r="E19" s="112"/>
      <c r="F19" s="112"/>
      <c r="G19" s="112"/>
    </row>
    <row r="20" spans="2:7" ht="15" customHeight="1" x14ac:dyDescent="0.25">
      <c r="B20" s="35" t="s">
        <v>77</v>
      </c>
      <c r="C20" s="15">
        <v>35</v>
      </c>
      <c r="D20" s="15">
        <v>39</v>
      </c>
      <c r="E20" s="15">
        <v>42</v>
      </c>
      <c r="F20" s="15">
        <v>46</v>
      </c>
      <c r="G20" s="15">
        <v>50</v>
      </c>
    </row>
    <row r="21" spans="2:7" ht="15" customHeight="1" x14ac:dyDescent="0.25">
      <c r="B21" s="35" t="s">
        <v>78</v>
      </c>
      <c r="C21" s="15">
        <v>42</v>
      </c>
      <c r="D21" s="15">
        <v>45</v>
      </c>
      <c r="E21" s="15">
        <v>50</v>
      </c>
      <c r="F21" s="15">
        <v>52</v>
      </c>
      <c r="G21" s="15">
        <v>55</v>
      </c>
    </row>
    <row r="22" spans="2:7" ht="15" customHeight="1" x14ac:dyDescent="0.3">
      <c r="B22" s="35" t="s">
        <v>79</v>
      </c>
      <c r="C22" s="38"/>
      <c r="D22" s="39">
        <f>D14-C14</f>
        <v>12</v>
      </c>
      <c r="E22" s="39">
        <f>E14-D14</f>
        <v>8</v>
      </c>
      <c r="F22" s="39">
        <f>F14-E14</f>
        <v>15</v>
      </c>
      <c r="G22" s="39">
        <f>G14-F14</f>
        <v>15</v>
      </c>
    </row>
  </sheetData>
  <mergeCells count="3">
    <mergeCell ref="B2:G2"/>
    <mergeCell ref="B13:G13"/>
    <mergeCell ref="B19:G19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E3A8A"/>
    <pageSetUpPr fitToPage="1"/>
  </sheetPr>
  <dimension ref="A2:G15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baseColWidth="10" defaultColWidth="8.7109375" defaultRowHeight="15" x14ac:dyDescent="0.25"/>
  <cols>
    <col min="1" max="1" width="3" style="1" customWidth="1"/>
    <col min="2" max="2" width="34" style="1" customWidth="1"/>
    <col min="3" max="7" width="14" style="1" customWidth="1"/>
  </cols>
  <sheetData>
    <row r="2" spans="2:7" ht="30" customHeight="1" x14ac:dyDescent="0.25">
      <c r="B2" s="111" t="s">
        <v>80</v>
      </c>
      <c r="C2" s="111"/>
      <c r="D2" s="111"/>
      <c r="E2" s="111"/>
      <c r="F2" s="111"/>
      <c r="G2" s="111"/>
    </row>
    <row r="4" spans="2:7" ht="15" customHeight="1" x14ac:dyDescent="0.25">
      <c r="B4" s="17" t="s">
        <v>81</v>
      </c>
      <c r="C4" s="17" t="s">
        <v>82</v>
      </c>
      <c r="D4" s="17" t="s">
        <v>83</v>
      </c>
      <c r="E4" s="17" t="s">
        <v>84</v>
      </c>
      <c r="F4" s="17" t="s">
        <v>85</v>
      </c>
      <c r="G4" s="17" t="s">
        <v>86</v>
      </c>
    </row>
    <row r="5" spans="2:7" ht="15" customHeight="1" x14ac:dyDescent="0.25">
      <c r="B5" s="35" t="s">
        <v>64</v>
      </c>
      <c r="C5" s="40">
        <f>'Historical Financials'!G5*(1+Inputs!D30)</f>
        <v>1113</v>
      </c>
      <c r="D5" s="40">
        <f>C5*(1+Inputs!E30)</f>
        <v>1174.2149999999999</v>
      </c>
      <c r="E5" s="40">
        <f>D5*(1+Inputs!F30)</f>
        <v>1232.9257499999999</v>
      </c>
      <c r="F5" s="40">
        <f>E5*(1+Inputs!G30)</f>
        <v>1288.4074087499998</v>
      </c>
      <c r="G5" s="40">
        <f>F5*(1+Inputs!H30)</f>
        <v>1339.9437050999998</v>
      </c>
    </row>
    <row r="6" spans="2:7" ht="15" customHeight="1" x14ac:dyDescent="0.25">
      <c r="B6" s="35" t="s">
        <v>87</v>
      </c>
      <c r="C6" s="41">
        <f>Inputs!D30</f>
        <v>0.06</v>
      </c>
      <c r="D6" s="41">
        <f>Inputs!E30</f>
        <v>5.5E-2</v>
      </c>
      <c r="E6" s="41">
        <f>Inputs!F30</f>
        <v>0.05</v>
      </c>
      <c r="F6" s="41">
        <f>Inputs!G30</f>
        <v>4.4999999999999998E-2</v>
      </c>
      <c r="G6" s="41">
        <f>Inputs!H30</f>
        <v>0.04</v>
      </c>
    </row>
    <row r="7" spans="2:7" ht="15" customHeight="1" x14ac:dyDescent="0.25">
      <c r="B7" s="35" t="s">
        <v>68</v>
      </c>
      <c r="C7" s="40">
        <f>C5*Inputs!D31</f>
        <v>166.95</v>
      </c>
      <c r="D7" s="40">
        <f>D5*Inputs!E31</f>
        <v>182.00332499999999</v>
      </c>
      <c r="E7" s="40">
        <f>E5*Inputs!F31</f>
        <v>197.26811999999998</v>
      </c>
      <c r="F7" s="40">
        <f>F5*Inputs!G31</f>
        <v>206.14518539999997</v>
      </c>
      <c r="G7" s="40">
        <f>G5*Inputs!H31</f>
        <v>214.39099281599997</v>
      </c>
    </row>
    <row r="8" spans="2:7" ht="15" customHeight="1" x14ac:dyDescent="0.25">
      <c r="B8" s="29" t="s">
        <v>69</v>
      </c>
      <c r="C8" s="41">
        <f>Inputs!D31</f>
        <v>0.15</v>
      </c>
      <c r="D8" s="41">
        <f>Inputs!E31</f>
        <v>0.155</v>
      </c>
      <c r="E8" s="41">
        <f>Inputs!F31</f>
        <v>0.16</v>
      </c>
      <c r="F8" s="41">
        <f>Inputs!G31</f>
        <v>0.16</v>
      </c>
      <c r="G8" s="41">
        <f>Inputs!H31</f>
        <v>0.16</v>
      </c>
    </row>
    <row r="9" spans="2:7" ht="15" customHeight="1" x14ac:dyDescent="0.25">
      <c r="B9" s="35" t="s">
        <v>88</v>
      </c>
      <c r="C9" s="41">
        <f>Inputs!D32</f>
        <v>0.3</v>
      </c>
      <c r="D9" s="41">
        <f>Inputs!E32</f>
        <v>0.3</v>
      </c>
      <c r="E9" s="41">
        <f>Inputs!F32</f>
        <v>0.3</v>
      </c>
      <c r="F9" s="41">
        <f>Inputs!G32</f>
        <v>0.3</v>
      </c>
      <c r="G9" s="41">
        <f>Inputs!H32</f>
        <v>0.3</v>
      </c>
    </row>
    <row r="10" spans="2:7" ht="15" customHeight="1" x14ac:dyDescent="0.25">
      <c r="B10" s="35" t="s">
        <v>89</v>
      </c>
      <c r="C10" s="39">
        <f>C7*C9</f>
        <v>50.084999999999994</v>
      </c>
      <c r="D10" s="39">
        <f>D7*D9</f>
        <v>54.600997499999998</v>
      </c>
      <c r="E10" s="39">
        <f>E7*E9</f>
        <v>59.180435999999993</v>
      </c>
      <c r="F10" s="39">
        <f>F7*F9</f>
        <v>61.843555619999989</v>
      </c>
      <c r="G10" s="39">
        <f>G7*G9</f>
        <v>64.317297844799981</v>
      </c>
    </row>
    <row r="11" spans="2:7" ht="15" customHeight="1" x14ac:dyDescent="0.25">
      <c r="B11" s="35" t="s">
        <v>90</v>
      </c>
      <c r="C11" s="39">
        <f>C7-C10</f>
        <v>116.86499999999999</v>
      </c>
      <c r="D11" s="39">
        <f>D7-D10</f>
        <v>127.40232749999998</v>
      </c>
      <c r="E11" s="39">
        <f>E7-E10</f>
        <v>138.087684</v>
      </c>
      <c r="F11" s="39">
        <f>F7-F10</f>
        <v>144.30162977999998</v>
      </c>
      <c r="G11" s="39">
        <f>G7-G10</f>
        <v>150.07369497119998</v>
      </c>
    </row>
    <row r="12" spans="2:7" ht="15" customHeight="1" x14ac:dyDescent="0.25">
      <c r="B12" s="35" t="s">
        <v>91</v>
      </c>
      <c r="C12" s="40">
        <f>C5*Inputs!D33</f>
        <v>44.52</v>
      </c>
      <c r="D12" s="40">
        <f>D5*Inputs!E33</f>
        <v>46.968599999999995</v>
      </c>
      <c r="E12" s="40">
        <f>E5*Inputs!F33</f>
        <v>49.317029999999995</v>
      </c>
      <c r="F12" s="40">
        <f>F5*Inputs!G33</f>
        <v>51.536296349999994</v>
      </c>
      <c r="G12" s="40">
        <f>G5*Inputs!H33</f>
        <v>53.597748203999991</v>
      </c>
    </row>
    <row r="13" spans="2:7" ht="15" customHeight="1" x14ac:dyDescent="0.25">
      <c r="B13" s="35" t="s">
        <v>92</v>
      </c>
      <c r="C13" s="40">
        <f>C5*Inputs!D34</f>
        <v>50.085000000000001</v>
      </c>
      <c r="D13" s="40">
        <f>D5*Inputs!E34</f>
        <v>52.839674999999993</v>
      </c>
      <c r="E13" s="40">
        <f>E5*Inputs!F34</f>
        <v>55.481658749999994</v>
      </c>
      <c r="F13" s="40">
        <f>F5*Inputs!G34</f>
        <v>57.978333393749992</v>
      </c>
      <c r="G13" s="40">
        <f>G5*Inputs!H34</f>
        <v>60.297466729499988</v>
      </c>
    </row>
    <row r="14" spans="2:7" ht="15" customHeight="1" x14ac:dyDescent="0.25">
      <c r="B14" s="35" t="s">
        <v>93</v>
      </c>
      <c r="C14" s="40">
        <f>C5*Inputs!D35</f>
        <v>11.13</v>
      </c>
      <c r="D14" s="40">
        <f>D5*Inputs!E35</f>
        <v>11.742149999999999</v>
      </c>
      <c r="E14" s="40">
        <f>E5*Inputs!F35</f>
        <v>12.329257499999999</v>
      </c>
      <c r="F14" s="40">
        <f>F5*Inputs!G35</f>
        <v>12.884074087499998</v>
      </c>
      <c r="G14" s="40">
        <f>G5*Inputs!H35</f>
        <v>13.399437050999998</v>
      </c>
    </row>
    <row r="15" spans="2:7" ht="15" customHeight="1" x14ac:dyDescent="0.25">
      <c r="B15" s="29" t="s">
        <v>94</v>
      </c>
      <c r="C15" s="42">
        <f>C11+C12-C13-C14</f>
        <v>100.16999999999999</v>
      </c>
      <c r="D15" s="42">
        <f>D11+D12-D13-D14</f>
        <v>109.7891025</v>
      </c>
      <c r="E15" s="42">
        <f>E11+E12-E13-E14</f>
        <v>119.59379775000001</v>
      </c>
      <c r="F15" s="42">
        <f>F11+F12-F13-F14</f>
        <v>124.97551864874997</v>
      </c>
      <c r="G15" s="42">
        <f>G11+G12-G13-G14</f>
        <v>129.9745393947</v>
      </c>
    </row>
  </sheetData>
  <mergeCells count="1">
    <mergeCell ref="B2:G2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E3A8A"/>
    <pageSetUpPr fitToPage="1"/>
  </sheetPr>
  <dimension ref="A2:D26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baseColWidth="10" defaultColWidth="8.7109375" defaultRowHeight="15" x14ac:dyDescent="0.25"/>
  <cols>
    <col min="1" max="1" width="3" style="1" customWidth="1"/>
    <col min="2" max="2" width="40" style="1" customWidth="1"/>
    <col min="3" max="3" width="16" style="1" customWidth="1"/>
    <col min="4" max="4" width="14" style="1" customWidth="1"/>
  </cols>
  <sheetData>
    <row r="2" spans="2:4" ht="30" customHeight="1" x14ac:dyDescent="0.25">
      <c r="B2" s="111" t="s">
        <v>95</v>
      </c>
      <c r="C2" s="111"/>
      <c r="D2" s="111"/>
    </row>
    <row r="4" spans="2:4" ht="18.75" customHeight="1" x14ac:dyDescent="0.25">
      <c r="B4" s="112" t="s">
        <v>96</v>
      </c>
      <c r="C4" s="112"/>
      <c r="D4" s="112"/>
    </row>
    <row r="5" spans="2:4" ht="15" customHeight="1" x14ac:dyDescent="0.25">
      <c r="B5" s="18" t="s">
        <v>51</v>
      </c>
      <c r="C5" s="41">
        <f>Inputs!C41</f>
        <v>3.5000000000000003E-2</v>
      </c>
    </row>
    <row r="6" spans="2:4" ht="15" customHeight="1" x14ac:dyDescent="0.25">
      <c r="B6" s="18" t="s">
        <v>52</v>
      </c>
      <c r="C6" s="43">
        <f>Inputs!C42</f>
        <v>1.1200000000000001</v>
      </c>
    </row>
    <row r="7" spans="2:4" ht="15" customHeight="1" x14ac:dyDescent="0.25">
      <c r="B7" s="18" t="s">
        <v>53</v>
      </c>
      <c r="C7" s="41">
        <f>Inputs!C43</f>
        <v>5.5E-2</v>
      </c>
    </row>
    <row r="8" spans="2:4" ht="15" customHeight="1" x14ac:dyDescent="0.25">
      <c r="B8" s="10" t="s">
        <v>97</v>
      </c>
      <c r="C8" s="31">
        <f>C5+C6*C7</f>
        <v>9.6600000000000019E-2</v>
      </c>
    </row>
    <row r="11" spans="2:4" ht="18.75" customHeight="1" x14ac:dyDescent="0.25">
      <c r="B11" s="112" t="s">
        <v>98</v>
      </c>
      <c r="C11" s="112"/>
      <c r="D11" s="112"/>
    </row>
    <row r="12" spans="2:4" ht="15" customHeight="1" x14ac:dyDescent="0.25">
      <c r="B12" s="18" t="s">
        <v>99</v>
      </c>
      <c r="C12" s="41">
        <f>Inputs!C44</f>
        <v>4.8000000000000001E-2</v>
      </c>
    </row>
    <row r="13" spans="2:4" ht="15" customHeight="1" x14ac:dyDescent="0.25">
      <c r="B13" s="18" t="s">
        <v>100</v>
      </c>
      <c r="C13" s="41">
        <f>Inputs!D32</f>
        <v>0.3</v>
      </c>
    </row>
    <row r="14" spans="2:4" ht="15" customHeight="1" x14ac:dyDescent="0.25">
      <c r="B14" s="10" t="s">
        <v>101</v>
      </c>
      <c r="C14" s="31">
        <f>C12*(1-C13)</f>
        <v>3.3599999999999998E-2</v>
      </c>
    </row>
    <row r="17" spans="2:4" ht="18.75" customHeight="1" x14ac:dyDescent="0.25">
      <c r="B17" s="112" t="s">
        <v>102</v>
      </c>
      <c r="C17" s="112"/>
      <c r="D17" s="112"/>
    </row>
    <row r="18" spans="2:4" ht="15" customHeight="1" x14ac:dyDescent="0.25">
      <c r="B18" s="18" t="s">
        <v>103</v>
      </c>
      <c r="C18" s="41">
        <f>Inputs!C45</f>
        <v>0.25</v>
      </c>
    </row>
    <row r="19" spans="2:4" ht="15" customHeight="1" x14ac:dyDescent="0.25">
      <c r="B19" s="18" t="s">
        <v>104</v>
      </c>
      <c r="C19" s="41">
        <f>Inputs!C46</f>
        <v>0.75</v>
      </c>
    </row>
    <row r="23" spans="2:4" ht="18.75" customHeight="1" x14ac:dyDescent="0.25">
      <c r="B23" s="112" t="s">
        <v>105</v>
      </c>
      <c r="C23" s="112"/>
      <c r="D23" s="112"/>
    </row>
    <row r="24" spans="2:4" ht="15" customHeight="1" x14ac:dyDescent="0.25">
      <c r="B24" s="10" t="s">
        <v>106</v>
      </c>
      <c r="C24" s="44">
        <f>(C8*C19)+(C14*C18)</f>
        <v>8.0850000000000019E-2</v>
      </c>
    </row>
    <row r="26" spans="2:4" ht="15" customHeight="1" x14ac:dyDescent="0.3">
      <c r="B26" s="30"/>
    </row>
  </sheetData>
  <mergeCells count="5">
    <mergeCell ref="B2:D2"/>
    <mergeCell ref="B4:D4"/>
    <mergeCell ref="B11:D11"/>
    <mergeCell ref="B17:D17"/>
    <mergeCell ref="B23:D23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E3A8A"/>
    <pageSetUpPr fitToPage="1"/>
  </sheetPr>
  <dimension ref="A2:H28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baseColWidth="10" defaultColWidth="8.7109375" defaultRowHeight="15" x14ac:dyDescent="0.25"/>
  <cols>
    <col min="1" max="1" width="3" style="1" customWidth="1"/>
    <col min="2" max="2" width="40" style="1" customWidth="1"/>
    <col min="3" max="8" width="16" style="1" customWidth="1"/>
  </cols>
  <sheetData>
    <row r="2" spans="2:8" ht="30" customHeight="1" x14ac:dyDescent="0.25">
      <c r="B2" s="111" t="s">
        <v>107</v>
      </c>
      <c r="C2" s="111"/>
      <c r="D2" s="111"/>
      <c r="E2" s="111"/>
      <c r="F2" s="111"/>
      <c r="G2" s="111"/>
      <c r="H2" s="111"/>
    </row>
    <row r="4" spans="2:8" ht="18.75" customHeight="1" x14ac:dyDescent="0.25">
      <c r="B4" s="112" t="s">
        <v>108</v>
      </c>
      <c r="C4" s="112"/>
      <c r="D4" s="112"/>
      <c r="E4" s="112"/>
      <c r="F4" s="112"/>
      <c r="G4" s="112"/>
      <c r="H4" s="112"/>
    </row>
    <row r="5" spans="2:8" ht="15" customHeight="1" x14ac:dyDescent="0.25">
      <c r="B5" s="17" t="s">
        <v>109</v>
      </c>
      <c r="C5" s="17" t="s">
        <v>82</v>
      </c>
      <c r="D5" s="17" t="s">
        <v>83</v>
      </c>
      <c r="E5" s="17" t="s">
        <v>84</v>
      </c>
      <c r="F5" s="17" t="s">
        <v>85</v>
      </c>
      <c r="G5" s="17" t="s">
        <v>86</v>
      </c>
    </row>
    <row r="6" spans="2:8" ht="15" customHeight="1" x14ac:dyDescent="0.25">
      <c r="B6" s="29" t="s">
        <v>94</v>
      </c>
      <c r="C6" s="40">
        <f>Forecast!C15</f>
        <v>100.16999999999999</v>
      </c>
      <c r="D6" s="40">
        <f>Forecast!D15</f>
        <v>109.7891025</v>
      </c>
      <c r="E6" s="40">
        <f>Forecast!E15</f>
        <v>119.59379775000001</v>
      </c>
      <c r="F6" s="40">
        <f>Forecast!F15</f>
        <v>124.97551864874997</v>
      </c>
      <c r="G6" s="40">
        <f>Forecast!G15</f>
        <v>129.9745393947</v>
      </c>
    </row>
    <row r="7" spans="2:8" ht="15" customHeight="1" x14ac:dyDescent="0.25">
      <c r="B7" s="35" t="s">
        <v>110</v>
      </c>
      <c r="C7" s="45">
        <v>1</v>
      </c>
      <c r="D7" s="45">
        <v>2</v>
      </c>
      <c r="E7" s="45">
        <v>3</v>
      </c>
      <c r="F7" s="45">
        <v>4</v>
      </c>
      <c r="G7" s="45">
        <v>5</v>
      </c>
    </row>
    <row r="8" spans="2:8" ht="15" customHeight="1" x14ac:dyDescent="0.25">
      <c r="B8" s="35" t="s">
        <v>111</v>
      </c>
      <c r="C8" s="46">
        <f>1/((1+WACC!$C$24)^C7)</f>
        <v>0.92519776102141826</v>
      </c>
      <c r="D8" s="46">
        <f>1/((1+WACC!$C$24)^D7)</f>
        <v>0.8559908969990454</v>
      </c>
      <c r="E8" s="46">
        <f>1/((1+WACC!$C$24)^E7)</f>
        <v>0.79196086135823218</v>
      </c>
      <c r="F8" s="46">
        <f>1/((1+WACC!$C$24)^F7)</f>
        <v>0.73272041574523039</v>
      </c>
      <c r="G8" s="46">
        <f>1/((1+WACC!$C$24)^G7)</f>
        <v>0.67791128810216983</v>
      </c>
    </row>
    <row r="9" spans="2:8" ht="15" customHeight="1" x14ac:dyDescent="0.25">
      <c r="B9" s="29" t="s">
        <v>112</v>
      </c>
      <c r="C9" s="47">
        <f>C6*C8</f>
        <v>92.677059721515462</v>
      </c>
      <c r="D9" s="47">
        <f>D6*D8</f>
        <v>93.978472329695137</v>
      </c>
      <c r="E9" s="47">
        <f>E6*E8</f>
        <v>94.713607079192215</v>
      </c>
      <c r="F9" s="47">
        <f>F6*F8</f>
        <v>91.572113982287874</v>
      </c>
      <c r="G9" s="47">
        <f>G6*G8</f>
        <v>88.111207421547292</v>
      </c>
    </row>
    <row r="12" spans="2:8" ht="18.75" customHeight="1" x14ac:dyDescent="0.25">
      <c r="B12" s="112" t="s">
        <v>113</v>
      </c>
      <c r="C12" s="112"/>
      <c r="D12" s="112"/>
      <c r="E12" s="112"/>
      <c r="F12" s="112"/>
      <c r="G12" s="112"/>
      <c r="H12" s="112"/>
    </row>
    <row r="13" spans="2:8" ht="15" customHeight="1" x14ac:dyDescent="0.25">
      <c r="B13" s="18" t="s">
        <v>114</v>
      </c>
      <c r="C13" s="41">
        <f>Inputs!C39</f>
        <v>2.5000000000000001E-2</v>
      </c>
    </row>
    <row r="14" spans="2:8" ht="15" customHeight="1" x14ac:dyDescent="0.25">
      <c r="B14" s="18" t="s">
        <v>115</v>
      </c>
      <c r="C14" s="40">
        <f>G6*(1+C13)/(WACC!C24-C13)</f>
        <v>2385.3876970379133</v>
      </c>
    </row>
    <row r="15" spans="2:8" ht="15" customHeight="1" x14ac:dyDescent="0.25">
      <c r="B15" s="18" t="s">
        <v>116</v>
      </c>
      <c r="C15" s="48">
        <f>G8</f>
        <v>0.67791128810216983</v>
      </c>
    </row>
    <row r="16" spans="2:8" ht="15" customHeight="1" x14ac:dyDescent="0.25">
      <c r="B16" s="18" t="s">
        <v>117</v>
      </c>
      <c r="C16" s="47">
        <f>C14*C15</f>
        <v>1617.0812463220402</v>
      </c>
    </row>
    <row r="19" spans="2:8" ht="18.75" customHeight="1" x14ac:dyDescent="0.25">
      <c r="B19" s="112" t="s">
        <v>118</v>
      </c>
      <c r="C19" s="112"/>
      <c r="D19" s="112"/>
      <c r="E19" s="112"/>
      <c r="F19" s="112"/>
      <c r="G19" s="112"/>
      <c r="H19" s="112"/>
    </row>
    <row r="20" spans="2:8" ht="15" customHeight="1" x14ac:dyDescent="0.25">
      <c r="B20" s="18" t="s">
        <v>119</v>
      </c>
      <c r="C20" s="39">
        <f>SUM(C9:G9)</f>
        <v>461.05246053423798</v>
      </c>
      <c r="E20" s="49" t="s">
        <v>120</v>
      </c>
      <c r="F20" s="50"/>
      <c r="G20" s="49" t="s">
        <v>121</v>
      </c>
      <c r="H20" s="50"/>
    </row>
    <row r="21" spans="2:8" ht="15" customHeight="1" x14ac:dyDescent="0.25">
      <c r="B21" s="18" t="s">
        <v>117</v>
      </c>
      <c r="C21" s="39">
        <f>C16</f>
        <v>1617.0812463220402</v>
      </c>
      <c r="E21" s="51">
        <f>C22</f>
        <v>2078.133706856278</v>
      </c>
      <c r="F21" s="50"/>
      <c r="G21" s="52">
        <f>C26</f>
        <v>32.562674137125562</v>
      </c>
      <c r="H21" s="50"/>
    </row>
    <row r="22" spans="2:8" ht="15" customHeight="1" x14ac:dyDescent="0.25">
      <c r="B22" s="10" t="s">
        <v>122</v>
      </c>
      <c r="C22" s="39">
        <f>C20+C21</f>
        <v>2078.133706856278</v>
      </c>
    </row>
    <row r="23" spans="2:8" ht="15" customHeight="1" x14ac:dyDescent="0.25">
      <c r="B23" s="18" t="s">
        <v>123</v>
      </c>
      <c r="C23" s="40">
        <f>Inputs!C10</f>
        <v>450</v>
      </c>
      <c r="E23" s="53" t="s">
        <v>124</v>
      </c>
      <c r="F23" s="50"/>
      <c r="G23" s="53" t="s">
        <v>125</v>
      </c>
      <c r="H23" s="50"/>
    </row>
    <row r="24" spans="2:8" ht="21.75" customHeight="1" x14ac:dyDescent="0.25">
      <c r="B24" s="10" t="s">
        <v>126</v>
      </c>
      <c r="C24" s="39">
        <f>C22-C23</f>
        <v>1628.133706856278</v>
      </c>
      <c r="E24" s="51">
        <f>C24</f>
        <v>1628.133706856278</v>
      </c>
      <c r="F24" s="50"/>
      <c r="G24" s="54">
        <f>C28</f>
        <v>-0.49903578250576064</v>
      </c>
      <c r="H24" s="50"/>
    </row>
    <row r="25" spans="2:8" ht="15" customHeight="1" x14ac:dyDescent="0.25">
      <c r="B25" s="18" t="s">
        <v>127</v>
      </c>
      <c r="C25" s="55">
        <f>Inputs!C8</f>
        <v>50</v>
      </c>
    </row>
    <row r="26" spans="2:8" ht="15" customHeight="1" x14ac:dyDescent="0.25">
      <c r="B26" s="10" t="s">
        <v>128</v>
      </c>
      <c r="C26" s="56">
        <f>C24/C25</f>
        <v>32.562674137125562</v>
      </c>
    </row>
    <row r="27" spans="2:8" ht="15" customHeight="1" x14ac:dyDescent="0.25">
      <c r="B27" s="18" t="s">
        <v>129</v>
      </c>
      <c r="C27" s="57">
        <f>Inputs!C9</f>
        <v>65</v>
      </c>
    </row>
    <row r="28" spans="2:8" ht="15" customHeight="1" x14ac:dyDescent="0.25">
      <c r="B28" s="10" t="s">
        <v>130</v>
      </c>
      <c r="C28" s="58">
        <f>C26/C27-1</f>
        <v>-0.49903578250576064</v>
      </c>
    </row>
  </sheetData>
  <mergeCells count="4">
    <mergeCell ref="B2:H2"/>
    <mergeCell ref="B4:H4"/>
    <mergeCell ref="B12:H12"/>
    <mergeCell ref="B19:H19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E3A8A"/>
    <pageSetUpPr fitToPage="1"/>
  </sheetPr>
  <dimension ref="A2:H12"/>
  <sheetViews>
    <sheetView zoomScale="8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baseColWidth="10" defaultColWidth="8.7109375" defaultRowHeight="15" x14ac:dyDescent="0.25"/>
  <cols>
    <col min="1" max="1" width="3" style="1" customWidth="1"/>
    <col min="2" max="2" width="30" style="1" customWidth="1"/>
    <col min="3" max="8" width="14" style="1" customWidth="1"/>
  </cols>
  <sheetData>
    <row r="2" spans="2:8" ht="30" customHeight="1" x14ac:dyDescent="0.25">
      <c r="B2" s="111" t="s">
        <v>131</v>
      </c>
      <c r="C2" s="111"/>
      <c r="D2" s="111"/>
      <c r="E2" s="111"/>
      <c r="F2" s="111"/>
      <c r="G2" s="111"/>
      <c r="H2" s="111"/>
    </row>
    <row r="3" spans="2:8" ht="15" customHeight="1" x14ac:dyDescent="0.25">
      <c r="B3" s="113" t="s">
        <v>132</v>
      </c>
      <c r="C3" s="113"/>
      <c r="D3" s="113"/>
      <c r="E3" s="113"/>
      <c r="F3" s="113"/>
      <c r="G3" s="113"/>
      <c r="H3" s="113"/>
    </row>
    <row r="4" spans="2:8" ht="15" customHeight="1" x14ac:dyDescent="0.3">
      <c r="B4" s="59"/>
    </row>
    <row r="5" spans="2:8" ht="15" customHeight="1" x14ac:dyDescent="0.25">
      <c r="C5" s="60" t="s">
        <v>133</v>
      </c>
      <c r="D5" s="61">
        <v>0.01</v>
      </c>
      <c r="E5" s="61">
        <v>0.02</v>
      </c>
      <c r="F5" s="61">
        <v>0.03</v>
      </c>
      <c r="G5" s="61">
        <v>0.04</v>
      </c>
      <c r="H5" s="61">
        <v>0.05</v>
      </c>
    </row>
    <row r="6" spans="2:8" ht="15.75" customHeight="1" x14ac:dyDescent="0.25">
      <c r="C6" s="61">
        <v>0.06</v>
      </c>
      <c r="D6" s="62">
        <f>IFERROR(((Forecast!$C$15/(1+$C6)^1 + Forecast!$D$15/(1+$C6)^2 + Forecast!$E$15/(1+$C6)^3 + Forecast!$F$15/(1+$C6)^4 + Forecast!$G$15/(1+$C6)^5) + (Forecast!$G$15*(1+D$5)/($C6-D$5))/(1+$C6)^5 - Inputs!$C$10)/Inputs!$C$8, 0)</f>
        <v>40.013153324346597</v>
      </c>
      <c r="E6" s="62">
        <f>IFERROR(((Forecast!$C$15/(1+$C6)^1 + Forecast!$D$15/(1+$C6)^2 + Forecast!$E$15/(1+$C6)^3 + Forecast!$F$15/(1+$C6)^4 + Forecast!$G$15/(1+$C6)^5) + (Forecast!$G$15*(1+E$5)/($C6-E$5))/(1+$C6)^5 - Inputs!$C$10)/Inputs!$C$8, 0)</f>
        <v>50.30835422802884</v>
      </c>
      <c r="F6" s="62">
        <f>IFERROR(((Forecast!$C$15/(1+$C6)^1 + Forecast!$D$15/(1+$C6)^2 + Forecast!$E$15/(1+$C6)^3 + Forecast!$F$15/(1+$C6)^4 + Forecast!$G$15/(1+$C6)^5) + (Forecast!$G$15*(1+F$5)/($C6-F$5))/(1+$C6)^5 - Inputs!$C$10)/Inputs!$C$8, 0)</f>
        <v>67.467022400832533</v>
      </c>
      <c r="G6" s="62">
        <f>IFERROR(((Forecast!$C$15/(1+$C6)^1 + Forecast!$D$15/(1+$C6)^2 + Forecast!$E$15/(1+$C6)^3 + Forecast!$F$15/(1+$C6)^4 + Forecast!$G$15/(1+$C6)^5) + (Forecast!$G$15*(1+G$5)/($C6-G$5))/(1+$C6)^5 - Inputs!$C$10)/Inputs!$C$8, 0)</f>
        <v>101.78435874643999</v>
      </c>
      <c r="H6" s="62">
        <f>IFERROR(((Forecast!$C$15/(1+$C6)^1 + Forecast!$D$15/(1+$C6)^2 + Forecast!$E$15/(1+$C6)^3 + Forecast!$F$15/(1+$C6)^4 + Forecast!$G$15/(1+$C6)^5) + (Forecast!$G$15*(1+H$5)/($C6-H$5))/(1+$C6)^5 - Inputs!$C$10)/Inputs!$C$8, 0)</f>
        <v>204.73636778326238</v>
      </c>
    </row>
    <row r="7" spans="2:8" ht="15.75" customHeight="1" x14ac:dyDescent="0.25">
      <c r="C7" s="61">
        <v>7.0000000000000007E-2</v>
      </c>
      <c r="D7" s="62">
        <f>IFERROR(((Forecast!$C$15/(1+$C7)^1 + Forecast!$D$15/(1+$C7)^2 + Forecast!$E$15/(1+$C7)^3 + Forecast!$F$15/(1+$C7)^4 + Forecast!$G$15/(1+$C7)^5) + (Forecast!$G$15*(1+D$5)/($C7-D$5))/(1+$C7)^5 - Inputs!$C$10)/Inputs!$C$8, 0)</f>
        <v>31.701883220540157</v>
      </c>
      <c r="E7" s="62">
        <f>IFERROR(((Forecast!$C$15/(1+$C7)^1 + Forecast!$D$15/(1+$C7)^2 + Forecast!$E$15/(1+$C7)^3 + Forecast!$F$15/(1+$C7)^4 + Forecast!$G$15/(1+$C7)^5) + (Forecast!$G$15*(1+E$5)/($C7-E$5))/(1+$C7)^5 - Inputs!$C$10)/Inputs!$C$8, 0)</f>
        <v>38.312346806693441</v>
      </c>
      <c r="F7" s="62">
        <f>IFERROR(((Forecast!$C$15/(1+$C7)^1 + Forecast!$D$15/(1+$C7)^2 + Forecast!$E$15/(1+$C7)^3 + Forecast!$F$15/(1+$C7)^4 + Forecast!$G$15/(1+$C7)^5) + (Forecast!$G$15*(1+F$5)/($C7-F$5))/(1+$C7)^5 - Inputs!$C$10)/Inputs!$C$8, 0)</f>
        <v>48.228042185923329</v>
      </c>
      <c r="G7" s="62">
        <f>IFERROR(((Forecast!$C$15/(1+$C7)^1 + Forecast!$D$15/(1+$C7)^2 + Forecast!$E$15/(1+$C7)^3 + Forecast!$F$15/(1+$C7)^4 + Forecast!$G$15/(1+$C7)^5) + (Forecast!$G$15*(1+G$5)/($C7-G$5))/(1+$C7)^5 - Inputs!$C$10)/Inputs!$C$8, 0)</f>
        <v>64.754201151306503</v>
      </c>
      <c r="H7" s="62">
        <f>IFERROR(((Forecast!$C$15/(1+$C7)^1 + Forecast!$D$15/(1+$C7)^2 + Forecast!$E$15/(1+$C7)^3 + Forecast!$F$15/(1+$C7)^4 + Forecast!$G$15/(1+$C7)^5) + (Forecast!$G$15*(1+H$5)/($C7-H$5))/(1+$C7)^5 - Inputs!$C$10)/Inputs!$C$8, 0)</f>
        <v>97.806519082072867</v>
      </c>
    </row>
    <row r="8" spans="2:8" ht="15.75" customHeight="1" x14ac:dyDescent="0.25">
      <c r="C8" s="61">
        <v>0.08</v>
      </c>
      <c r="D8" s="62">
        <f>IFERROR(((Forecast!$C$15/(1+$C8)^1 + Forecast!$D$15/(1+$C8)^2 + Forecast!$E$15/(1+$C8)^3 + Forecast!$F$15/(1+$C8)^4 + Forecast!$G$15/(1+$C8)^5) + (Forecast!$G$15*(1+D$5)/($C8-D$5))/(1+$C8)^5 - Inputs!$C$10)/Inputs!$C$8, 0)</f>
        <v>25.7692540573758</v>
      </c>
      <c r="E8" s="62">
        <f>IFERROR(((Forecast!$C$15/(1+$C8)^1 + Forecast!$D$15/(1+$C8)^2 + Forecast!$E$15/(1+$C8)^3 + Forecast!$F$15/(1+$C8)^4 + Forecast!$G$15/(1+$C8)^5) + (Forecast!$G$15*(1+E$5)/($C8-E$5))/(1+$C8)^5 - Inputs!$C$10)/Inputs!$C$8, 0)</f>
        <v>30.318547703022151</v>
      </c>
      <c r="F8" s="62">
        <f>IFERROR(((Forecast!$C$15/(1+$C8)^1 + Forecast!$D$15/(1+$C8)^2 + Forecast!$E$15/(1+$C8)^3 + Forecast!$F$15/(1+$C8)^4 + Forecast!$G$15/(1+$C8)^5) + (Forecast!$G$15*(1+F$5)/($C8-F$5))/(1+$C8)^5 - Inputs!$C$10)/Inputs!$C$8, 0)</f>
        <v>36.687558806927015</v>
      </c>
      <c r="G8" s="62">
        <f>IFERROR(((Forecast!$C$15/(1+$C8)^1 + Forecast!$D$15/(1+$C8)^2 + Forecast!$E$15/(1+$C8)^3 + Forecast!$F$15/(1+$C8)^4 + Forecast!$G$15/(1+$C8)^5) + (Forecast!$G$15*(1+G$5)/($C8-G$5))/(1+$C8)^5 - Inputs!$C$10)/Inputs!$C$8, 0)</f>
        <v>46.24107546278433</v>
      </c>
      <c r="H8" s="62">
        <f>IFERROR(((Forecast!$C$15/(1+$C8)^1 + Forecast!$D$15/(1+$C8)^2 + Forecast!$E$15/(1+$C8)^3 + Forecast!$F$15/(1+$C8)^4 + Forecast!$G$15/(1+$C8)^5) + (Forecast!$G$15*(1+H$5)/($C8-H$5))/(1+$C8)^5 - Inputs!$C$10)/Inputs!$C$8, 0)</f>
        <v>62.163603222546534</v>
      </c>
    </row>
    <row r="9" spans="2:8" ht="15.75" customHeight="1" x14ac:dyDescent="0.25">
      <c r="C9" s="61">
        <v>0.09</v>
      </c>
      <c r="D9" s="62">
        <f>IFERROR(((Forecast!$C$15/(1+$C9)^1 + Forecast!$D$15/(1+$C9)^2 + Forecast!$E$15/(1+$C9)^3 + Forecast!$F$15/(1+$C9)^4 + Forecast!$G$15/(1+$C9)^5) + (Forecast!$G$15*(1+D$5)/($C9-D$5))/(1+$C9)^5 - Inputs!$C$10)/Inputs!$C$8, 0)</f>
        <v>21.32312086072373</v>
      </c>
      <c r="E9" s="62">
        <f>IFERROR(((Forecast!$C$15/(1+$C9)^1 + Forecast!$D$15/(1+$C9)^2 + Forecast!$E$15/(1+$C9)^3 + Forecast!$F$15/(1+$C9)^4 + Forecast!$G$15/(1+$C9)^5) + (Forecast!$G$15*(1+E$5)/($C9-E$5))/(1+$C9)^5 - Inputs!$C$10)/Inputs!$C$8, 0)</f>
        <v>24.611593735859163</v>
      </c>
      <c r="F9" s="62">
        <f>IFERROR(((Forecast!$C$15/(1+$C9)^1 + Forecast!$D$15/(1+$C9)^2 + Forecast!$E$15/(1+$C9)^3 + Forecast!$F$15/(1+$C9)^4 + Forecast!$G$15/(1+$C9)^5) + (Forecast!$G$15*(1+F$5)/($C9-F$5))/(1+$C9)^5 - Inputs!$C$10)/Inputs!$C$8, 0)</f>
        <v>28.99622423603973</v>
      </c>
      <c r="G9" s="62">
        <f>IFERROR(((Forecast!$C$15/(1+$C9)^1 + Forecast!$D$15/(1+$C9)^2 + Forecast!$E$15/(1+$C9)^3 + Forecast!$F$15/(1+$C9)^4 + Forecast!$G$15/(1+$C9)^5) + (Forecast!$G$15*(1+G$5)/($C9-G$5))/(1+$C9)^5 - Inputs!$C$10)/Inputs!$C$8, 0)</f>
        <v>35.134706936292538</v>
      </c>
      <c r="H9" s="62">
        <f>IFERROR(((Forecast!$C$15/(1+$C9)^1 + Forecast!$D$15/(1+$C9)^2 + Forecast!$E$15/(1+$C9)^3 + Forecast!$F$15/(1+$C9)^4 + Forecast!$G$15/(1+$C9)^5) + (Forecast!$G$15*(1+H$5)/($C9-H$5))/(1+$C9)^5 - Inputs!$C$10)/Inputs!$C$8, 0)</f>
        <v>44.342430986671744</v>
      </c>
    </row>
    <row r="10" spans="2:8" ht="15.75" customHeight="1" x14ac:dyDescent="0.25">
      <c r="C10" s="61">
        <v>0.1</v>
      </c>
      <c r="D10" s="62">
        <f>IFERROR(((Forecast!$C$15/(1+$C10)^1 + Forecast!$D$15/(1+$C10)^2 + Forecast!$E$15/(1+$C10)^3 + Forecast!$F$15/(1+$C10)^4 + Forecast!$G$15/(1+$C10)^5) + (Forecast!$G$15*(1+D$5)/($C10-D$5))/(1+$C10)^5 - Inputs!$C$10)/Inputs!$C$8, 0)</f>
        <v>17.867855051277225</v>
      </c>
      <c r="E10" s="62">
        <f>IFERROR(((Forecast!$C$15/(1+$C10)^1 + Forecast!$D$15/(1+$C10)^2 + Forecast!$E$15/(1+$C10)^3 + Forecast!$F$15/(1+$C10)^4 + Forecast!$G$15/(1+$C10)^5) + (Forecast!$G$15*(1+E$5)/($C10-E$5))/(1+$C10)^5 - Inputs!$C$10)/Inputs!$C$8, 0)</f>
        <v>20.333809475206603</v>
      </c>
      <c r="F10" s="62">
        <f>IFERROR(((Forecast!$C$15/(1+$C10)^1 + Forecast!$D$15/(1+$C10)^2 + Forecast!$E$15/(1+$C10)^3 + Forecast!$F$15/(1+$C10)^4 + Forecast!$G$15/(1+$C10)^5) + (Forecast!$G$15*(1+F$5)/($C10-F$5))/(1+$C10)^5 - Inputs!$C$10)/Inputs!$C$8, 0)</f>
        <v>23.504322305972938</v>
      </c>
      <c r="G10" s="62">
        <f>IFERROR(((Forecast!$C$15/(1+$C10)^1 + Forecast!$D$15/(1+$C10)^2 + Forecast!$E$15/(1+$C10)^3 + Forecast!$F$15/(1+$C10)^4 + Forecast!$G$15/(1+$C10)^5) + (Forecast!$G$15*(1+G$5)/($C10-G$5))/(1+$C10)^5 - Inputs!$C$10)/Inputs!$C$8, 0)</f>
        <v>27.731672746994722</v>
      </c>
      <c r="H10" s="62">
        <f>IFERROR(((Forecast!$C$15/(1+$C10)^1 + Forecast!$D$15/(1+$C10)^2 + Forecast!$E$15/(1+$C10)^3 + Forecast!$F$15/(1+$C10)^4 + Forecast!$G$15/(1+$C10)^5) + (Forecast!$G$15*(1+H$5)/($C10-H$5))/(1+$C10)^5 - Inputs!$C$10)/Inputs!$C$8, 0)</f>
        <v>33.649963364425233</v>
      </c>
    </row>
    <row r="11" spans="2:8" ht="15.75" customHeight="1" x14ac:dyDescent="0.25">
      <c r="C11" s="61">
        <v>0.11</v>
      </c>
      <c r="D11" s="62">
        <f>IFERROR(((Forecast!$C$15/(1+$C11)^1 + Forecast!$D$15/(1+$C11)^2 + Forecast!$E$15/(1+$C11)^3 + Forecast!$F$15/(1+$C11)^4 + Forecast!$G$15/(1+$C11)^5) + (Forecast!$G$15*(1+D$5)/($C11-D$5))/(1+$C11)^5 - Inputs!$C$10)/Inputs!$C$8, 0)</f>
        <v>15.106085811375497</v>
      </c>
      <c r="E11" s="62">
        <f>IFERROR(((Forecast!$C$15/(1+$C11)^1 + Forecast!$D$15/(1+$C11)^2 + Forecast!$E$15/(1+$C11)^3 + Forecast!$F$15/(1+$C11)^4 + Forecast!$G$15/(1+$C11)^5) + (Forecast!$G$15*(1+E$5)/($C11-E$5))/(1+$C11)^5 - Inputs!$C$10)/Inputs!$C$8, 0)</f>
        <v>17.008713699142575</v>
      </c>
      <c r="F11" s="62">
        <f>IFERROR(((Forecast!$C$15/(1+$C11)^1 + Forecast!$D$15/(1+$C11)^2 + Forecast!$E$15/(1+$C11)^3 + Forecast!$F$15/(1+$C11)^4 + Forecast!$G$15/(1+$C11)^5) + (Forecast!$G$15*(1+F$5)/($C11-F$5))/(1+$C11)^5 - Inputs!$C$10)/Inputs!$C$8, 0)</f>
        <v>19.38699855885142</v>
      </c>
      <c r="G11" s="62">
        <f>IFERROR(((Forecast!$C$15/(1+$C11)^1 + Forecast!$D$15/(1+$C11)^2 + Forecast!$E$15/(1+$C11)^3 + Forecast!$F$15/(1+$C11)^4 + Forecast!$G$15/(1+$C11)^5) + (Forecast!$G$15*(1+G$5)/($C11-G$5))/(1+$C11)^5 - Inputs!$C$10)/Inputs!$C$8, 0)</f>
        <v>22.44479337847708</v>
      </c>
      <c r="H11" s="62">
        <f>IFERROR(((Forecast!$C$15/(1+$C11)^1 + Forecast!$D$15/(1+$C11)^2 + Forecast!$E$15/(1+$C11)^3 + Forecast!$F$15/(1+$C11)^4 + Forecast!$G$15/(1+$C11)^5) + (Forecast!$G$15*(1+H$5)/($C11-H$5))/(1+$C11)^5 - Inputs!$C$10)/Inputs!$C$8, 0)</f>
        <v>26.52185313797796</v>
      </c>
    </row>
    <row r="12" spans="2:8" ht="15.75" customHeight="1" x14ac:dyDescent="0.25">
      <c r="C12" s="61">
        <v>0.12</v>
      </c>
      <c r="D12" s="62">
        <f>IFERROR(((Forecast!$C$15/(1+$C12)^1 + Forecast!$D$15/(1+$C12)^2 + Forecast!$E$15/(1+$C12)^3 + Forecast!$F$15/(1+$C12)^4 + Forecast!$G$15/(1+$C12)^5) + (Forecast!$G$15*(1+D$5)/($C12-D$5))/(1+$C12)^5 - Inputs!$C$10)/Inputs!$C$8, 0)</f>
        <v>12.848582553629967</v>
      </c>
      <c r="E12" s="62">
        <f>IFERROR(((Forecast!$C$15/(1+$C12)^1 + Forecast!$D$15/(1+$C12)^2 + Forecast!$E$15/(1+$C12)^3 + Forecast!$F$15/(1+$C12)^4 + Forecast!$G$15/(1+$C12)^5) + (Forecast!$G$15*(1+E$5)/($C12-E$5))/(1+$C12)^5 - Inputs!$C$10)/Inputs!$C$8, 0)</f>
        <v>14.350421999405839</v>
      </c>
      <c r="F12" s="62">
        <f>IFERROR(((Forecast!$C$15/(1+$C12)^1 + Forecast!$D$15/(1+$C12)^2 + Forecast!$E$15/(1+$C12)^3 + Forecast!$F$15/(1+$C12)^4 + Forecast!$G$15/(1+$C12)^5) + (Forecast!$G$15*(1+F$5)/($C12-F$5))/(1+$C12)^5 - Inputs!$C$10)/Inputs!$C$8, 0)</f>
        <v>16.186003544243007</v>
      </c>
      <c r="G12" s="62">
        <f>IFERROR(((Forecast!$C$15/(1+$C12)^1 + Forecast!$D$15/(1+$C12)^2 + Forecast!$E$15/(1+$C12)^3 + Forecast!$F$15/(1+$C12)^4 + Forecast!$G$15/(1+$C12)^5) + (Forecast!$G$15*(1+G$5)/($C12-G$5))/(1+$C12)^5 - Inputs!$C$10)/Inputs!$C$8, 0)</f>
        <v>18.480480475289479</v>
      </c>
      <c r="H12" s="62">
        <f>IFERROR(((Forecast!$C$15/(1+$C12)^1 + Forecast!$D$15/(1+$C12)^2 + Forecast!$E$15/(1+$C12)^3 + Forecast!$F$15/(1+$C12)^4 + Forecast!$G$15/(1+$C12)^5) + (Forecast!$G$15*(1+H$5)/($C12-H$5))/(1+$C12)^5 - Inputs!$C$10)/Inputs!$C$8, 0)</f>
        <v>21.430522243777791</v>
      </c>
    </row>
  </sheetData>
  <mergeCells count="2">
    <mergeCell ref="B2:H2"/>
    <mergeCell ref="B3:H3"/>
  </mergeCells>
  <conditionalFormatting sqref="D6:H12">
    <cfRule type="colorScale" priority="2">
      <colorScale>
        <cfvo type="min"/>
        <cfvo type="percentile" val="50"/>
        <cfvo type="max"/>
        <color rgb="FFFFC7CE"/>
        <color rgb="FFFFEB9C"/>
        <color rgb="FFC6EFCE"/>
      </colorScale>
    </cfRule>
  </conditionalFormatting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8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700-000000000000}"><sheetPr><tabColor rgb="FF3B82F6"/><pageSetUpPr fitToPage="1"/></sheetPr><dimension ref="A1:R1045"/><sheetViews><sheetView zoomScaleNormal="100" workbookViewId="0"><pane xSplit="2" topLeftCell="C1" activePane="topRight" state="frozen"/><selection pane="topRight" activeCell="K20" sqref="K20"/></sheetView></sheetViews><sheetFormatPr baseColWidth="10" defaultColWidth="8.7109375" defaultRowHeight="15" x14ac:dyDescent="0.25"/><cols><col min="1" max="1" width="3" style="1" customWidth="1"/><col min="2" max="2" width="30" style="1" customWidth="1"/><col min="3" max="9" width="16" style="1" customWidth="1"/><col min="10" max="10" width="3" style="1" customWidth="1"/><col min="11" max="11" width="28" style="1" customWidth="1"/><col min="12" max="14" width="15" style="1" customWidth="1"/></cols><sheetData><row r="1" spans="2:14" ht="30" customHeight="1" x14ac:dyDescent="0.25"><c r="B1" s="111" t="s"><v>134</v></c><c r="C1" s="111"/><c r="D1" s="111"/><c r="E1" s="111"/><c r="F1" s="111"/><c r="G1" s="111"/><c r="H1" s="111"/><c r="I1" s="111"/></row><row r="2" spans="2:14" x14ac:dyDescent="0.25"><c r="B2" s="63" t="s"><v>135</v></c></row><row r="3" spans="2:14" x14ac:dyDescent="0.25"><c r="B3" s="64"/></row><row r="4" spans="2:14" ht="19.5" customHeight="1" x14ac:dyDescent="0.25"><c r="B4" s="112" t="s"><v>136</v></c><c r="C4" s="112"/><c r="D4" s="112"/><c r="E4" s="112"/><c r="F4" s="112"/><c r="G4" s="112"/><c r="H4" s="112"/><c r="I4" s="112"/><c r="K4" s="112" t="s"><v>137</v></c><c r="L4" s="112"/><c r="M4" s="112"/><c r="N4" s="112"/></row><row r="5" spans="2:14" x14ac:dyDescent="0.25"><c r="B5" s="65" t="s"><v>138</v></c><c r="C5" s="17" t="s"><v>139</v></c><c r="D5" s="17" t="s"><v>140</v></c><c r="K5" s="66" t="s"><v>141</v></c><c r="L5" s="67"><f ca="1">MIN($I$46:$I$1045)</f><v>16.989436101676425</v></c></row><row r="6" spans="2:14" x14ac:dyDescent="0.25"><c r="B6" s="68" t="s"><v>37</v></c><c r="C6" s="69"><f>AVERAGE(Inputs!D18:H18)</f><v>4.9999999999999996E-2</v></c><c r="D6" s="70"><v>1.4999999999999999E-2</v></c><c r="K6" s="66" t="s"><v>142</v></c><c r="L6" s="71"><f ca="1">_xlfn.PERCENTILE.INC($I$46:$I$1045,0.05)</f><v>23.948046214909713</v></c><c r="M6" s="66" t="s"><v>143</v></c><c r="N6" s="62"><f ca="1">_xlfn.PERCENTILE.INC($I$46:$I$1045,0.01)</f><v>20.974641890369067</v></c></row><row r="7" spans="2:14" x14ac:dyDescent="0.25"><c r="B7" s="68" t="s"><v>40</v></c><c r="C7" s="69"><f>AVERAGE(Inputs!D21:H21)</f><v>0.157</v></c><c r="D7" s="70"><v>0.01</v></c><c r="K7" s="66" t="s"><v>144</v></c><c r="L7" s="71"><f ca="1">_xlfn.PERCENTILE.INC($I$46:$I$1045,0.25)</f><v>28.321028837280878</v></c><c r="M7" s="66" t="s"><v>145</v></c><c r="N7" s="62"><f ca="1">_xlfn.PERCENTILE.INC($I$46:$I$1045,0.99)</f><v>49.258433221717098</v></c></row><row r="8" spans="2:14" x14ac:dyDescent="0.25"><c r="B8" s="68" t="s"><v>146</v></c><c r="C8" s="69"><f>WACC!C24</f><v>8.0850000000000019E-2</v></c><c r="D8" s="70"><v>5.0000000000000001E-3</v></c><c r="K8" s="68" t="s"><v>147</v></c><c r="L8" s="72"><f ca="1">_xlfn.PERCENTILE.INC($I$46:$I$1045,0.5)</f><v>31.510511032891003</v></c><c r="M8" s="66" t="s"><v>148</v></c><c r="N8" s="62"><f ca="1">(N7-N6)/20</f><v>1.4141895665674016</v></c></row><row r="9" spans="2:14" x14ac:dyDescent="0.25"><c r="B9" s="68" t="s"><v>41</v></c><c r="C9" s="69"><f>Inputs!C39</f><v>2.5000000000000001E-2</v></c><c r="D9" s="70"><v>3.0000000000000001E-3</v></c><c r="K9" s="66" t="s"><v>149</v></c><c r="L9" s="73"><f ca="1">_xlfn.PERCENTILE.INC($I$46:$I$1045,0.75)</f><v>36.220684505707403</v></c></row><row r="10" spans="2:14" x14ac:dyDescent="0.25"><c r="K10" s="66" t="s"><v>150</v></c><c r="L10" s="73"><f ca="1">_xlfn.PERCENTILE.INC($I$46:$I$1045,0.95)</f><v>43.232596960623454</v></c></row><row r="11" spans="2:14" ht="19.5" customHeight="1" x14ac:dyDescent="0.25"><c r="B11" s="112" t="s"><v>151</v></c><c r="C11" s="112"/><c r="D11" s="112"/><c r="E11" s="112"/><c r="F11" s="112"/><c r="G11" s="112"/><c r="H11" s="112"/><c r="I11" s="112"/><c r="K11" s="66" t="s"><v>152</v></c><c r="L11" s="67"><f ca="1">MAX($I$46:$I$1045)</f><v>61.868358301528623</v></c></row><row r="12" spans="2:14" x14ac:dyDescent="0.25"><c r="B12" s="68" t="s"><v>88</v></c><c r="C12" s="74"><f>Inputs!D32</f><v>0.3</v></c><c r="K12" s="68" t="s"><v>153</v></c><c r="L12" s="67"><f ca="1">AVERAGE($I$46:$I$1045)</f><v>32.532881881359124</v></c></row><row r="13" spans="2:14" x14ac:dyDescent="0.25"><c r="B13" s="68" t="s"><v>154</v></c><c r="C13" s="74"><f>Inputs!D33</f><v>0.04</v></c><c r="K13" s="66" t="s"><v>155</v></c><c r="L13" s="67"><f ca="1">_xlfn.STDEV.S($I$46:$I$1045)</f><v>6.0736751302289447</v></c></row><row r="14" spans="2:14" x14ac:dyDescent="0.25"><c r="B14" s="68" t="s"><v>156</v></c><c r="C14" s="74"><f>Inputs!D34</f><v>4.4999999999999998E-2</v></c></row><row r="15" spans="2:14" x14ac:dyDescent="0.25"><c r="B15" s="68" t="s"><v>157</v></c><c r="C15" s="74"><f>Inputs!D35</f><v>0.01</v></c><c r="K15" s="68" t="s"><v>158</v></c><c r="L15" s="75"><f ca="1">COUNTIF($I$46:$I$1045,&quot;&gt;&quot;&amp;$C$19)/1000</f><v>0</v></c></row><row r="16" spans="2:14" x14ac:dyDescent="0.25"><c r="B16" s="68" t="s"><v>159</v></c><c r="C16" s="76"><f>&apos;Historical Financials&apos;!G5</f><v>1050</v></c><c r="K16" s="68" t="s"><v>160</v></c><c r="L16" s="75"><f ca="1">COUNTIF($I$46:$I$1045,&quot;&gt;0&quot;)/1000</f><v>1</v></c></row><row r="17" spans="2:14" x14ac:dyDescent="0.25"><c r="B17" s="68" t="s"><v>161</v></c><c r="C17" s="76"><f>Inputs!C10</f><v>450</v></c></row><row r="18" spans="2:14" ht="19.5" customHeight="1" x14ac:dyDescent="0.25"><c r="B18" s="68" t="s"><v>162</v></c><c r="C18" s="77"><f>Inputs!C8</f><v>50</v></c><c r="K18" s="112" t="s"><v>163</v></c><c r="L18" s="112"/><c r="M18" s="112"/><c r="N18" s="112"/></row><row r="19" spans="2:14" x14ac:dyDescent="0.25"><c r="B19" s="68" t="s"><v>164</v></c><c r="C19" s="78"><f>Inputs!C9</f><v>65</v></c><c r="K19" s="65" t="s"><v>165</v></c><c r="L19" s="17" t="s"><v>166</v></c></row><row r="20" spans="2:14" x14ac:dyDescent="0.25"><c r="K20" s="62"><f ca="1">$N$6+0*$N$8</f><v>20.974641890369067</v></c><c r="L20" s="79"><f t="shared" ref="L20:L38" ca="1" si="0">COUNTIFS($I$46:$I$1045,&quot;&gt;=&quot;&amp;K20,$I$46:$I$1045,&quot;&lt;&quot;&amp;(K20+$N$8))</f><v>10</v></c></row><row r="21" spans="2:14" ht="19.5" customHeight="1" x14ac:dyDescent="0.25"><c r="B21" s="112" t="s"><v>167</v></c><c r="C21" s="112"/><c r="D21" s="112"/><c r="E21" s="112"/><c r="F21" s="112"/><c r="G21" s="112"/><c r="H21" s="112"/><c r="I21" s="112"/><c r="K21" s="62"><f ca="1">$N$6+1*$N$8</f><v>22.388831456936469</v></c><c r="L21" s="79"><f t="shared" ca="1" si="0"/>&lt;v&gt;27&lt;/v&gt;&lt;/c&gt;&lt;/row&gt;&lt;row r=&quot;22&quot; spans=&quot;2:14&quot; x14ac:dyDescent=&quot;0.25&quot;&gt;&lt;c r=&quot;C22&quot; s=&quot;17&quot; t=&quot;s&quot;&gt;&lt;v&gt;168&lt;/v&gt;&lt;/c&gt;&lt;c r=&quot;D22&quot; s=&quot;17&quot; t=&quot;s&quot;&gt;&lt;v&gt;69&lt;/v&gt;&lt;/c&gt;&lt;c r=&quot;E22&quot; s=&quot;17&quot; t=&quot;s&quot;&gt;&lt;v&gt;146&lt;/v&gt;&lt;/c&gt;&lt;c r=&quot;F22&quot; s=&quot;17&quot; t=&quot;s&quot;&gt;&lt;v&gt;169&lt;/v&gt;&lt;/c&gt;&lt;c r=&quot;G22&quot; s=&quot;17&quot; t=&quot;s&quot;&gt;&lt;v&gt;170&lt;/v&gt;&lt;/c&gt;&lt;c r=&quot;H22&quot; s=&quot;17&quot; t=&quot;s&quot;&gt;&lt;v&gt;171&lt;/v&gt;&lt;/c&gt;&lt;c r=&quot;I22&quot; s=&quot;17&quot; t=&quot;s&quot;&gt;&lt;v&gt;172&lt;/v&gt;&lt;/c&gt;&lt;c r=&quot;K22&quot; s=&quot;62&quot;&gt;&lt;f ca=&quot;1&quot;&gt;$N$6+2*$N$8</f><v>23.80302102350387</v></c><c r="L22" s="79"><f t="shared" ca="1" si="0"/>&lt;v&gt;45&lt;/v&gt;&lt;/c&gt;&lt;/row&gt;&lt;row r=&quot;23&quot; spans=&quot;2:14&quot; x14ac:dyDescent=&quot;0.25&quot;&gt;&lt;c r=&quot;B23&quot; s=&quot;68&quot; t=&quot;s&quot;&gt;&lt;v&gt;173&lt;/v&gt;&lt;/c&gt;&lt;c r=&quot;C23&quot; s=&quot;80&quot;&gt;&lt;f ca=&quot;1&quot;&gt;_xlfn.NORM.INV(RAND(),$C$6,$D$6)</f><v>5.3001032237071616E-2</v></c><c r="D23" s="80"><f ca="1">_xlfn.NORM.INV(RAND(),$C$7,$D$7)</f><v>0.15681235919880546</v></c><c r="E23" s="80"><f ca="1">_xlfn.NORM.INV(RAND(),$C$8,$D$8)</f><v>8.2428111505811641E-2</v></c><c r="F23" s="80"><f ca="1">_xlfn.NORM.INV(RAND(),$C$9,$D$9)</f><v>2.3034145544035881E-2</v></c><c r="G23" s="80"><f ca="1">D23*(1-$C$12)+$C$13-$C$14-$C$15</f><v>9.4768651439163826E-2</v></c><c r="H23" s="81"><f ca="1">IFERROR($C$16*G23*((1+C23)/(1+E23)+(1+C23)^2/(1+E23)^2+(1+C23)^3/(1+E23)^3+(1+C23)^4/(1+E23)^4+(1+C23)^5/(1+E23)^5)+($C$16*(1+C23)^5*G23*(1+F23)/(E23-F23))/(1+E23)^5,&quot;&quot;)</f><v>1951.7101123774039</v></c><c r="I23" s="67"><f ca="1">IFERROR((H23-$C$17)/$C$18,&quot;&quot;)</f><v>30.034202247548077</v></c><c r="K23" s="62"><f ca="1">$N$6+3*$N$8</f><v>25.217210590071272</v></c><c r="L23" s="79"><f t="shared" ca="1" si="0"/>&lt;v&gt;59&lt;/v&gt;&lt;/c&gt;&lt;/row&gt;&lt;row r=&quot;24&quot; spans=&quot;2:14&quot; x14ac:dyDescent=&quot;0.25&quot;&gt;&lt;c r=&quot;K24&quot; s=&quot;62&quot;&gt;&lt;f ca=&quot;1&quot;&gt;$N$6+4*$N$8</f><v>26.631400156638673</v></c><c r="L24" s="79"><f t="shared" ca="1" si="0"/>&lt;v&gt;82&lt;/v&gt;&lt;/c&gt;&lt;/row&gt;&lt;row r=&quot;25&quot; spans=&quot;2:14&quot; ht=&quot;15&quot; customHeight=&quot;1&quot; x14ac:dyDescent=&quot;0.25&quot;&gt;&lt;c r=&quot;K25&quot; s=&quot;62&quot;&gt;&lt;f ca=&quot;1&quot;&gt;$N$6+5*$N$8</f><v>28.045589723206074</v></c><c r="L25" s="79"><f t="shared" ca="1" si="0"/>&lt;v&gt;104&lt;/v&gt;&lt;/c&gt;&lt;/row&gt;&lt;row r=&quot;26&quot; spans=&quot;2:14&quot; ht=&quot;15&quot; customHeight=&quot;1&quot; x14ac:dyDescent=&quot;0.25&quot;&gt;&lt;c r=&quot;K26&quot; s=&quot;62&quot;&gt;&lt;f ca=&quot;1&quot;&gt;$N$6+6*$N$8</f><v>29.459779289773479</v></c><c r="L26" s="79"><f t="shared" ca="1" si="0"/>&lt;v&gt;106&lt;/v&gt;&lt;/c&gt;&lt;/row&gt;&lt;row r=&quot;27&quot; spans=&quot;2:14&quot; x14ac:dyDescent=&quot;0.25&quot;&gt;&lt;c r=&quot;K27&quot; s=&quot;62&quot;&gt;&lt;f ca=&quot;1&quot;&gt;$N$6+7*$N$8</f><v>30.873968856340881</v></c><c r="L27" s="79"><f t="shared" ca="1" si="0"/>&lt;v&gt;105&lt;/v&gt;&lt;/c&gt;&lt;/row&gt;&lt;row r=&quot;28&quot; spans=&quot;2:14&quot; x14ac:dyDescent=&quot;0.25&quot;&gt;&lt;c r=&quot;K28&quot; s=&quot;62&quot;&gt;&lt;f ca=&quot;1&quot;&gt;$N$6+8*$N$8</f><v>32.288158422908282</v></c><c r="L28" s="79"><f t="shared" ca="1" si="0"/>&lt;v&gt;79&lt;/v&gt;&lt;/c&gt;&lt;/row&gt;&lt;row r=&quot;29&quot; spans=&quot;2:14&quot; x14ac:dyDescent=&quot;0.25&quot;&gt;&lt;c r=&quot;K29&quot; s=&quot;62&quot;&gt;&lt;f ca=&quot;1&quot;&gt;$N$6+9*$N$8</f><v>33.702347989475683</v></c><c r="L29" s="79"><f t="shared" ca="1" si="0"/>&lt;v&gt;77&lt;/v&gt;&lt;/c&gt;&lt;/row&gt;&lt;row r=&quot;30&quot; spans=&quot;2:14&quot; x14ac:dyDescent=&quot;0.25&quot;&gt;&lt;c r=&quot;K30&quot; s=&quot;62&quot;&gt;&lt;f ca=&quot;1&quot;&gt;$N$6+10*$N$8</f><v>35.116537556043085</v></c><c r="L30" s="79"><f t="shared" ca="1" si="0"/>&lt;v&gt;55&lt;/v&gt;&lt;/c&gt;&lt;/row&gt;&lt;row r=&quot;31&quot; spans=&quot;2:14&quot; x14ac:dyDescent=&quot;0.25&quot;&gt;&lt;c r=&quot;K31&quot; s=&quot;62&quot;&gt;&lt;f ca=&quot;1&quot;&gt;$N$6+11*$N$8</f><v>36.530727122610486</v></c><c r="L31" s="79"><f t="shared" ca="1" si="0"/>&lt;v&gt;49&lt;/v&gt;&lt;/c&gt;&lt;/row&gt;&lt;row r=&quot;32&quot; spans=&quot;2:14&quot; x14ac:dyDescent=&quot;0.25&quot;&gt;&lt;c r=&quot;K32&quot; s=&quot;62&quot;&gt;&lt;f ca=&quot;1&quot;&gt;$N$6+12*$N$8</f><v>37.944916689177887</v></c><c r="L32" s="79"><f t="shared" ca="1" si="0"/>&lt;v&gt;58&lt;/v&gt;&lt;/c&gt;&lt;/row&gt;&lt;row r=&quot;33&quot; spans=&quot;2:18&quot; x14ac:dyDescent=&quot;0.25&quot;&gt;&lt;c r=&quot;K33&quot; s=&quot;62&quot;&gt;&lt;f ca=&quot;1&quot;&gt;$N$6+13*$N$8</f><v>39.359106255745289</v></c><c r="L33" s="79"><f t="shared" ca="1" si="0"/>&lt;v&gt;37&lt;/v&gt;&lt;/c&gt;&lt;/row&gt;&lt;row r=&quot;34&quot; spans=&quot;2:18&quot; x14ac:dyDescent=&quot;0.25&quot;&gt;&lt;c r=&quot;K34&quot; s=&quot;62&quot;&gt;&lt;f ca=&quot;1&quot;&gt;$N$6+14*$N$8</f><v>40.77329582231269</v></c><c r="L34" s="79"><f t="shared" ca="1" si="0"/>&lt;v&gt;27&lt;/v&gt;&lt;/c&gt;&lt;/row&gt;&lt;row r=&quot;35&quot; spans=&quot;2:18&quot; x14ac:dyDescent=&quot;0.25&quot;&gt;&lt;c r=&quot;K35&quot; s=&quot;62&quot;&gt;&lt;f ca=&quot;1&quot;&gt;$N$6+15*$N$8</f><v>42.187485388880091</v></c><c r="L35" s="79"><f t="shared" ca="1" si="0"/>&lt;v&gt;22&lt;/v&gt;&lt;/c&gt;&lt;/row&gt;&lt;row r=&quot;36&quot; spans=&quot;2:18&quot; x14ac:dyDescent=&quot;0.25&quot;&gt;&lt;c r=&quot;K36&quot; s=&quot;62&quot;&gt;&lt;f ca=&quot;1&quot;&gt;$N$6+16*$N$8</f><v>43.601674955447493</v></c><c r="L36" s="79"><f t="shared" ca="1" si="0"/>&lt;v&gt;12&lt;/v&gt;&lt;/c&gt;&lt;/row&gt;&lt;row r=&quot;37&quot; spans=&quot;2:18&quot; x14ac:dyDescent=&quot;0.25&quot;&gt;&lt;c r=&quot;K37&quot; s=&quot;62&quot;&gt;&lt;f ca=&quot;1&quot;&gt;$N$6+17*$N$8</f><v>45.015864522014894</v></c><c r="L37" s="79"><f t="shared" ca="1" si="0"/>&lt;v&gt;14&lt;/v&gt;&lt;/c&gt;&lt;/row&gt;&lt;row r=&quot;38&quot; spans=&quot;2:18&quot; x14ac:dyDescent=&quot;0.25&quot;&gt;&lt;c r=&quot;K38&quot; s=&quot;62&quot;&gt;&lt;f ca=&quot;1&quot;&gt;$N$6+18*$N$8</f><v>46.430054088582295</v></c><c r="L38" s="79"><f t="shared" ca="1" si="0"/>&lt;v&gt;5&lt;/v&gt;&lt;/c&gt;&lt;/row&gt;&lt;row r=&quot;39&quot; spans=&quot;2:18&quot; x14ac:dyDescent=&quot;0.25&quot;&gt;&lt;c r=&quot;K39&quot; s=&quot;62&quot;&gt;&lt;f ca=&quot;1&quot;&gt;$N$6+19*$N$8</f><v>47.844243655149697</v></c><c r="L39" s="79"><f ca="1">COUNTIFS($I$46:$I$1045,&quot;&gt;=&quot;&amp;K39,$I$46:$I$1045,&quot;&lt;=&quot;&amp;$N$7)</f><v>7</v></c></row><row r="41" spans="2:18" ht="15" customHeight="1" x14ac:dyDescent="0.25"><c r="L41" s="82"/><c r="M41" s="82"/><c r="N41" s="82"/><c r="O41" s="82"/><c r="P41" s="82"/><c r="Q41" s="82"/><c r="R41" s="82"/></row><row r="44" spans="2:18" ht="19.5" customHeight="1" x14ac:dyDescent="0.25"><c r="B44" s="112" t="s"><v>174</v></c><c r="C44" s="112"/><c r="D44" s="112"/><c r="E44" s="112"/><c r="F44" s="112"/><c r="G44" s="112"/><c r="H44" s="112"/><c r="I44" s="112"/></row><row r="45" spans="2:18" x14ac:dyDescent="0.25"><c r="B45" s="17" t="s"><v>175</v></c><c r="C45" s="17" t="s"><v>168</v></c><c r="D45" s="17" t="s"><v>69</v></c><c r="E45" s="17" t="s"><v>146</v></c><c r="F45" s="17" t="s"><v>169</v></c><c r="G45" s="17" t="s"><v>170</v></c><c r="H45" s="17" t="s"><v>176</v></c><c r="I45" s="17" t="s"><v>177</v></c></row><row r="46" spans="2:18" x14ac:dyDescent="0.25"><c r="B46" s="83"><v>1</v></c><c r="C46" s="80"><f t="shared" ref="C46:C109" ca="1" si="1">_xlfn.NORM.INV(RAND(),$C$6,$D$6)</f><v>4.914654099453683E-2</v></c><c r="D46" s="80"><f t="shared" ref="D46:D109" ca="1" si="2">_xlfn.NORM.INV(RAND(),$C$7,$D$7)</f><v>0.15924134754157665</v></c><c r="E46" s="80"><f t="shared" ref="E46:E109" ca="1" si="3">_xlfn.NORM.INV(RAND(),$C$8,$D$8)</f><v>7.9413801941332809E-2</v></c><c r="F46" s="80"><f t="shared" ref="F46:F109" ca="1" si="4">_xlfn.NORM.INV(RAND(),$C$9,$D$9)</f><v>2.6172373774139529E-2</v></c><c r="G46" s="80"><f t="shared" ref="G46:G109" ca="1" si="5">D46*(1-$C$12)+$C$13-$C$14-$C$15</f><v>9.6468943279103658E-2</v></c><c r="H46" s="81"><f t="shared" ref="H46:H109" ca="1" si="6">IFERROR($C$16*G46*((1+C46)/(1+E46)+(1+C46)^2/(1+E46)^2+(1+C46)^3/(1+E46)^3+(1+C46)^4/(1+E46)^4+(1+C46)^5/(1+E46)^5)+($C$16*(1+C46)^5*G46*(1+F46)/(E46-F46))/(1+E46)^5,&quot;&quot;)</f><v>2158.9297766637123</v></c><c r="I46" s="62"><f t="shared" ref="I46:I109" ca="1" si="7">IFERROR((H46-$C$17)/$C$18,&quot;&quot;)</f><v>34.178595533274247</v></c></row><row r="47" spans="2:18" x14ac:dyDescent="0.25"><c r="B47" s="83"><v>2</v></c><c r="C47" s="80"><f t="shared" ca="1" si="1"/>&lt;v&gt;5.7912912494756483E-2&lt;/v&gt;&lt;/c&gt;&lt;c r=&quot;D47&quot; s=&quot;80&quot;&gt;&lt;f t=&quot;shared&quot; ca=&quot;1&quot; si=&quot;2&quot;/&gt;&lt;v&gt;0.15237067115155342&lt;/v&gt;&lt;/c&gt;&lt;c r=&quot;E47&quot; s=&quot;80&quot;&gt;&lt;f t=&quot;shared&quot; ca=&quot;1&quot; si=&quot;3&quot;/&gt;&lt;v&gt;7.8947385359087963E-2&lt;/v&gt;&lt;/c&gt;&lt;c r=&quot;F47&quot; s=&quot;80&quot;&gt;&lt;f t=&quot;shared&quot; ca=&quot;1&quot; si=&quot;4&quot;/&gt;&lt;v&gt;2.0931313909845196E-2&lt;/v&gt;&lt;/c&gt;&lt;c r=&quot;G47&quot; s=&quot;80&quot;&gt;&lt;f t=&quot;shared&quot; ca=&quot;1&quot; si=&quot;5&quot;/&gt;&lt;v&gt;9.1659469806087385E-2&lt;/v&gt;&lt;/c&gt;&lt;c r=&quot;H47&quot; s=&quot;81&quot;&gt;&lt;f t=&quot;shared&quot; ca=&quot;1&quot; si=&quot;6&quot;/&gt;&lt;v&gt;1988.6289333043549&lt;/v&gt;&lt;/c&gt;&lt;c r=&quot;I47&quot; s=&quot;62&quot;&gt;&lt;f t=&quot;shared&quot; ca=&quot;1&quot; si=&quot;7&quot;/&gt;&lt;v&gt;30.772578666087096&lt;/v&gt;&lt;/c&gt;&lt;/row&gt;&lt;row r=&quot;48&quot; spans=&quot;2:18&quot; x14ac:dyDescent=&quot;0.25&quot;&gt;&lt;c r=&quot;B48&quot; s=&quot;83&quot;&gt;&lt;v&gt;3&lt;/v&gt;&lt;/c&gt;&lt;c r=&quot;C48&quot; s=&quot;80&quot;&gt;&lt;f t=&quot;shared&quot; ca=&quot;1&quot; si=&quot;1&quot;/&gt;&lt;v&gt;5.2162735643319955E-2&lt;/v&gt;&lt;/c&gt;&lt;c r=&quot;D48&quot; s=&quot;80&quot;&gt;&lt;f t=&quot;shared&quot; ca=&quot;1&quot; si=&quot;2&quot;/&gt;&lt;v&gt;0.16467310829635451&lt;/v&gt;&lt;/c&gt;&lt;c r=&quot;E48&quot; s=&quot;80&quot;&gt;&lt;f t=&quot;shared&quot; ca=&quot;1&quot; si=&quot;3&quot;/&gt;&lt;v&gt;7.6675278935252555E-2&lt;/v&gt;&lt;/c&gt;&lt;c r=&quot;F48&quot; s=&quot;80&quot;&gt;&lt;f t=&quot;shared&quot; ca=&quot;1&quot; si=&quot;4&quot;/&gt;&lt;v&gt;2.567569768862478E-2&lt;/v&gt;&lt;/c&gt;&lt;c r=&quot;G48&quot; s=&quot;80&quot;&gt;&lt;f t=&quot;shared&quot; ca=&quot;1&quot; si=&quot;5&quot;/&gt;&lt;v&gt;0.10027117580744815&lt;/v&gt;&lt;/c&gt;&lt;c r=&quot;H48&quot; s=&quot;81&quot;&gt;&lt;f t=&quot;shared&quot; ca=&quot;1&quot; si=&quot;6&quot;/&gt;&lt;v&gt;2378.6625202194241&lt;/v&gt;&lt;/c&gt;&lt;c r=&quot;I48&quot; s=&quot;62&quot;&gt;&lt;f t=&quot;shared&quot; ca=&quot;1&quot; si=&quot;7&quot;/&gt;&lt;v&gt;38.573250404388482&lt;/v&gt;&lt;/c&gt;&lt;/row&gt;&lt;row r=&quot;49&quot; spans=&quot;2:9&quot; x14ac:dyDescent=&quot;0.25&quot;&gt;&lt;c r=&quot;B49&quot; s=&quot;83&quot;&gt;&lt;v&gt;4&lt;/v&gt;&lt;/c&gt;&lt;c r=&quot;C49&quot; s=&quot;80&quot;&gt;&lt;f t=&quot;shared&quot; ca=&quot;1&quot; si=&quot;1&quot;/&gt;&lt;v&gt;6.4887868980011948E-2&lt;/v&gt;&lt;/c&gt;&lt;c r=&quot;D49&quot; s=&quot;80&quot;&gt;&lt;f t=&quot;shared&quot; ca=&quot;1&quot; si=&quot;2&quot;/&gt;&lt;v&gt;0.16828262112571646&lt;/v&gt;&lt;/c&gt;&lt;c r=&quot;E49&quot; s=&quot;80&quot;&gt;&lt;f t=&quot;shared&quot; ca=&quot;1&quot; si=&quot;3&quot;/&gt;&lt;v&gt;7.3714494261196695E-2&lt;/v&gt;&lt;/c&gt;&lt;c r=&quot;F49&quot; s=&quot;80&quot;&gt;&lt;f t=&quot;shared&quot; ca=&quot;1&quot; si=&quot;4&quot;/&gt;&lt;v&gt;2.2232808473493269E-2&lt;/v&gt;&lt;/c&gt;&lt;c r=&quot;G49&quot; s=&quot;80&quot;&gt;&lt;f t=&quot;shared&quot; ca=&quot;1&quot; si=&quot;5&quot;/&gt;&lt;v&gt;0.10279783478800153&lt;/v&gt;&lt;/c&gt;&lt;c r=&quot;H49&quot; s=&quot;81&quot;&gt;&lt;f t=&quot;shared&quot; ca=&quot;1&quot; si=&quot;6&quot;/&gt;&lt;v&gt;2583.104016617388&lt;/v&gt;&lt;/c&gt;&lt;c r=&quot;I49&quot; s=&quot;62&quot;&gt;&lt;f t=&quot;shared&quot; ca=&quot;1&quot; si=&quot;7&quot;/&gt;&lt;v&gt;42.662080332347756&lt;/v&gt;&lt;/c&gt;&lt;/row&gt;&lt;row r=&quot;50&quot; spans=&quot;2:9&quot; x14ac:dyDescent=&quot;0.25&quot;&gt;&lt;c r=&quot;B50&quot; s=&quot;83&quot;&gt;&lt;v&gt;5&lt;/v&gt;&lt;/c&gt;&lt;c r=&quot;C50&quot; s=&quot;80&quot;&gt;&lt;f t=&quot;shared&quot; ca=&quot;1&quot; si=&quot;1&quot;/&gt;&lt;v&gt;5.5915563393284518E-2&lt;/v&gt;&lt;/c&gt;&lt;c r=&quot;D50&quot; s=&quot;80&quot;&gt;&lt;f t=&quot;shared&quot; ca=&quot;1&quot; si=&quot;2&quot;/&gt;&lt;v&gt;0.15583692743337041&lt;/v&gt;&lt;/c&gt;&lt;c r=&quot;E50&quot; s=&quot;80&quot;&gt;&lt;f t=&quot;shared&quot; ca=&quot;1&quot; si=&quot;3&quot;/&gt;&lt;v&gt;7.5698897117310815E-2&lt;/v&gt;&lt;/c&gt;&lt;c r=&quot;F50&quot; s=&quot;80&quot;&gt;&lt;f t=&quot;shared&quot; ca=&quot;1&quot; si=&quot;4&quot;/&gt;&lt;v&gt;2.5841384157546686E-2&lt;/v&gt;&lt;/c&gt;&lt;c r=&quot;G50&quot; s=&quot;80&quot;&gt;&lt;f t=&quot;shared&quot; ca=&quot;1&quot; si=&quot;5&quot;/&gt;&lt;v&gt;9.4085849203359301E-2&lt;/v&gt;&lt;/c&gt;&lt;c r=&quot;H50&quot; s=&quot;81&quot;&gt;&lt;f t=&quot;shared&quot; ca=&quot;1&quot; si=&quot;6&quot;/&gt;&lt;v&gt;2319.8455167953352&lt;/v&gt;&lt;/c&gt;&lt;c r=&quot;I50&quot; s=&quot;62&quot;&gt;&lt;f t=&quot;shared&quot; ca=&quot;1&quot; si=&quot;7&quot;/&gt;&lt;v&gt;37.396910335906703&lt;/v&gt;&lt;/c&gt;&lt;/row&gt;&lt;row r=&quot;51&quot; spans=&quot;2:9&quot; x14ac:dyDescent=&quot;0.25&quot;&gt;&lt;c r=&quot;B51&quot; s=&quot;83&quot;&gt;&lt;v&gt;6&lt;/v&gt;&lt;/c&gt;&lt;c r=&quot;C51&quot; s=&quot;80&quot;&gt;&lt;f t=&quot;shared&quot; ca=&quot;1&quot; si=&quot;1&quot;/&gt;&lt;v&gt;5.0401035767487633E-2&lt;/v&gt;&lt;/c&gt;&lt;c r=&quot;D51&quot; s=&quot;80&quot;&gt;&lt;f t=&quot;shared&quot; ca=&quot;1&quot; si=&quot;2&quot;/&gt;&lt;v&gt;0.1481227679468293&lt;/v&gt;&lt;/c&gt;&lt;c r=&quot;E51&quot; s=&quot;80&quot;&gt;&lt;f t=&quot;shared&quot; ca=&quot;1&quot; si=&quot;3&quot;/&gt;&lt;v&gt;7.8429940439223453E-2&lt;/v&gt;&lt;/c&gt;&lt;c r=&quot;F51&quot; s=&quot;80&quot;&gt;&lt;f t=&quot;shared&quot; ca=&quot;1&quot; si=&quot;4&quot;/&gt;&lt;v&gt;2.266113139403907E-2&lt;/v&gt;&lt;/c&gt;&lt;c r=&quot;G51&quot; s=&quot;80&quot;&gt;&lt;f t=&quot;shared&quot; ca=&quot;1&quot; si=&quot;5&quot;/&gt;&lt;v&gt;8.8685937562780509E-2&lt;/v&gt;&lt;/c&gt;&lt;c r=&quot;H51&quot; s=&quot;81&quot;&gt;&lt;f t=&quot;shared&quot; ca=&quot;1&quot; si=&quot;6&quot;/&gt;&lt;v&gt;1927.457836411985&lt;/v&gt;&lt;/c&gt;&lt;c r=&quot;I51&quot; s=&quot;62&quot;&gt;&lt;f t=&quot;shared&quot; ca=&quot;1&quot; si=&quot;7&quot;/&gt;&lt;v&gt;29.549156728239701&lt;/v&gt;&lt;/c&gt;&lt;/row&gt;&lt;row r=&quot;52&quot; spans=&quot;2:9&quot; x14ac:dyDescent=&quot;0.25&quot;&gt;&lt;c r=&quot;B52&quot; s=&quot;83&quot;&gt;&lt;v&gt;7&lt;/v&gt;&lt;/c&gt;&lt;c r=&quot;C52&quot; s=&quot;80&quot;&gt;&lt;f t=&quot;shared&quot; ca=&quot;1&quot; si=&quot;1&quot;/&gt;&lt;v&gt;4.8663555491368735E-2&lt;/v&gt;&lt;/c&gt;&lt;c r=&quot;D52&quot; s=&quot;80&quot;&gt;&lt;f t=&quot;shared&quot; ca=&quot;1&quot; si=&quot;2&quot;/&gt;&lt;v&gt;0.15102025896246246&lt;/v&gt;&lt;/c&gt;&lt;c r=&quot;E52&quot; s=&quot;80&quot;&gt;&lt;f t=&quot;shared&quot; ca=&quot;1&quot; si=&quot;3&quot;/&gt;&lt;v&gt;8.3859225458837866E-2&lt;/v&gt;&lt;/c&gt;&lt;c r=&quot;F52&quot; s=&quot;80&quot;&gt;&lt;f t=&quot;shared&quot; ca=&quot;1&quot; si=&quot;4&quot;/&gt;&lt;v&gt;2.5864702605878576E-2&lt;/v&gt;&lt;/c&gt;&lt;c r=&quot;G52&quot; s=&quot;80&quot;&gt;&lt;f t=&quot;shared&quot; ca=&quot;1&quot; si=&quot;5&quot;/&gt;&lt;v&gt;9.0714181273723715E-2&lt;/v&gt;&lt;/c&gt;&lt;c r=&quot;H52&quot; s=&quot;81&quot;&gt;&lt;f t=&quot;shared&quot; ca=&quot;1&quot; si=&quot;6&quot;/&gt;&lt;v&gt;1860.3274167524642&lt;/v&gt;&lt;/c&gt;&lt;c r=&quot;I52&quot; s=&quot;62&quot;&gt;&lt;f t=&quot;shared&quot; ca=&quot;1&quot; si=&quot;7&quot;/&gt;&lt;v&gt;28.206548335049284&lt;/v&gt;&lt;/c&gt;&lt;/row&gt;&lt;row r=&quot;53&quot; spans=&quot;2:9&quot; x14ac:dyDescent=&quot;0.25&quot;&gt;&lt;c r=&quot;B53&quot; s=&quot;83&quot;&gt;&lt;v&gt;8&lt;/v&gt;&lt;/c&gt;&lt;c r=&quot;C53&quot; s=&quot;80&quot;&gt;&lt;f t=&quot;shared&quot; ca=&quot;1&quot; si=&quot;1&quot;/&gt;&lt;v&gt;3.4881960656202998E-2&lt;/v&gt;&lt;/c&gt;&lt;c r=&quot;D53&quot; s=&quot;80&quot;&gt;&lt;f t=&quot;shared&quot; ca=&quot;1&quot; si=&quot;2&quot;/&gt;&lt;v&gt;0.16336612951793245&lt;/v&gt;&lt;/c&gt;&lt;c r=&quot;E53&quot; s=&quot;80&quot;&gt;&lt;f t=&quot;shared&quot; ca=&quot;1&quot; si=&quot;3&quot;/&gt;&lt;v&gt;7.6161852465670601E-2&lt;/v&gt;&lt;/c&gt;&lt;c r=&quot;F53&quot; s=&quot;80&quot;&gt;&lt;f t=&quot;shared&quot; ca=&quot;1&quot; si=&quot;4&quot;/&gt;&lt;v&gt;2.2182870987159396E-2&lt;/v&gt;&lt;/c&gt;&lt;c r=&quot;G53&quot; s=&quot;80&quot;&gt;&lt;f t=&quot;shared&quot; ca=&quot;1&quot; si=&quot;5&quot;/&gt;&lt;v&gt;9.9356290662552721E-2&lt;/v&gt;&lt;/c&gt;&lt;c r=&quot;H53&quot; s=&quot;81&quot;&gt;&lt;f t=&quot;shared&quot; ca=&quot;1&quot; si=&quot;6&quot;/&gt;&lt;v&gt;2089.2087508604009&lt;/v&gt;&lt;/c&gt;&lt;c r=&quot;I53&quot; s=&quot;62&quot;&gt;&lt;f t=&quot;shared&quot; ca=&quot;1&quot; si=&quot;7&quot;/&gt;&lt;v&gt;32.784175017208014&lt;/v&gt;&lt;/c&gt;&lt;/row&gt;&lt;row r=&quot;54&quot; spans=&quot;2:9&quot; x14ac:dyDescent=&quot;0.25&quot;&gt;&lt;c r=&quot;B54&quot; s=&quot;83&quot;&gt;&lt;v&gt;9&lt;/v&gt;&lt;/c&gt;&lt;c r=&quot;C54&quot; s=&quot;80&quot;&gt;&lt;f t=&quot;shared&quot; ca=&quot;1&quot; si=&quot;1&quot;/&gt;&lt;v&gt;3.743911089928291E-2&lt;/v&gt;&lt;/c&gt;&lt;c r=&quot;D54&quot; s=&quot;80&quot;&gt;&lt;f t=&quot;shared&quot; ca=&quot;1&quot; si=&quot;2&quot;/&gt;&lt;v&gt;0.1481841453030078&lt;/v&gt;&lt;/c&gt;&lt;c r=&quot;E54&quot; s=&quot;80&quot;&gt;&lt;f t=&quot;shared&quot; ca=&quot;1&quot; si=&quot;3&quot;/&gt;&lt;v&gt;8.8304947482250748E-2&lt;/v&gt;&lt;/c&gt;&lt;c r=&quot;F54&quot; s=&quot;80&quot;&gt;&lt;f t=&quot;shared&quot; ca=&quot;1&quot; si=&quot;4&quot;/&gt;&lt;v&gt;1.9395706975483793E-2&lt;/v&gt;&lt;/c&gt;&lt;c r=&quot;G54&quot; s=&quot;80&quot;&gt;&lt;f t=&quot;shared&quot; ca=&quot;1&quot; si=&quot;5&quot;/&gt;&lt;v&gt;8.8728901712105457E-2&lt;/v&gt;&lt;/c&gt;&lt;c r=&quot;H54&quot; s=&quot;81&quot;&gt;&lt;f t=&quot;shared&quot; ca=&quot;1&quot; si=&quot;6&quot;/&gt;&lt;v&gt;1489.3160974001489&lt;/v&gt;&lt;/c&gt;&lt;c r=&quot;I54&quot; s=&quot;62&quot;&gt;&lt;f t=&quot;shared&quot; ca=&quot;1&quot; si=&quot;7&quot;/&gt;&lt;v&gt;20.786321948002978&lt;/v&gt;&lt;/c&gt;&lt;/row&gt;&lt;row r=&quot;55&quot; spans=&quot;2:9&quot; x14ac:dyDescent=&quot;0.25&quot;&gt;&lt;c r=&quot;B55&quot; s=&quot;83&quot;&gt;&lt;v&gt;10&lt;/v&gt;&lt;/c&gt;&lt;c r=&quot;C55&quot; s=&quot;80&quot;&gt;&lt;f t=&quot;shared&quot; ca=&quot;1&quot; si=&quot;1&quot;/&gt;&lt;v&gt;5.5068124928385934E-2&lt;/v&gt;&lt;/c&gt;&lt;c r=&quot;D55&quot; s=&quot;80&quot;&gt;&lt;f t=&quot;shared&quot; ca=&quot;1&quot; si=&quot;2&quot;/&gt;&lt;v&gt;0.15150633584411935&lt;/v&gt;&lt;/c&gt;&lt;c r=&quot;E55&quot; s=&quot;80&quot;&gt;&lt;f t=&quot;shared&quot; ca=&quot;1&quot; si=&quot;3&quot;/&gt;&lt;v&gt;8.3230180367727349E-2&lt;/v&gt;&lt;/c&gt;&lt;c r=&quot;F55&quot; s=&quot;80&quot;&gt;&lt;f t=&quot;shared&quot; ca=&quot;1&quot; si=&quot;4&quot;/&gt;&lt;v&gt;2.5012595225649581E-2&lt;/v&gt;&lt;/c&gt;&lt;c r=&quot;G55&quot; s=&quot;80&quot;&gt;&lt;f t=&quot;shared&quot; ca=&quot;1&quot; si=&quot;5&quot;/&gt;&lt;v&gt;9.105443509088354E-2&lt;/v&gt;&lt;/c&gt;&lt;c r=&quot;H55&quot; s=&quot;81&quot;&gt;&lt;f t=&quot;shared&quot; ca=&quot;1&quot; si=&quot;6&quot;/&gt;&lt;v&gt;1917.6038408888662&lt;/v&gt;&lt;/c&gt;&lt;c r=&quot;I55&quot; s=&quot;62&quot;&gt;&lt;f t=&quot;shared&quot; ca=&quot;1&quot; si=&quot;7&quot;/&gt;&lt;v&gt;29.352076817777323&lt;/v&gt;&lt;/c&gt;&lt;/row&gt;&lt;row r=&quot;56&quot; spans=&quot;2:9&quot; x14ac:dyDescent=&quot;0.25&quot;&gt;&lt;c r=&quot;B56&quot; s=&quot;83&quot;&gt;&lt;v&gt;11&lt;/v&gt;&lt;/c&gt;&lt;c r=&quot;C56&quot; s=&quot;80&quot;&gt;&lt;f t=&quot;shared&quot; ca=&quot;1&quot; si=&quot;1&quot;/&gt;&lt;v&gt;5.8778372293566472E-2&lt;/v&gt;&lt;/c&gt;&lt;c r=&quot;D56&quot; s=&quot;80&quot;&gt;&lt;f t=&quot;shared&quot; ca=&quot;1&quot; si=&quot;2&quot;/&gt;&lt;v&gt;0.13983178776126054&lt;/v&gt;&lt;/c&gt;&lt;c r=&quot;E56&quot; s=&quot;80&quot;&gt;&lt;f t=&quot;shared&quot; ca=&quot;1&quot; si=&quot;3&quot;/&gt;&lt;v&gt;7.2733003863082735E-2&lt;/v&gt;&lt;/c&gt;&lt;c r=&quot;F56&quot; s=&quot;80&quot;&gt;&lt;f t=&quot;shared&quot; ca=&quot;1&quot; si=&quot;4&quot;/&gt;&lt;v&gt;2.3130727026539011E-2&lt;/v&gt;&lt;/c&gt;&lt;c r=&quot;G56&quot; s=&quot;80&quot;&gt;&lt;f t=&quot;shared&quot; ca=&quot;1&quot; si=&quot;5&quot;/&gt;&lt;v&gt;8.2882251432882387E-2&lt;/v&gt;&lt;/c&gt;&lt;c r=&quot;H56&quot; s=&quot;81&quot;&gt;&lt;f t=&quot;shared&quot; ca=&quot;1&quot; si=&quot;6&quot;/&gt;&lt;v&gt;2099.7509358284051&lt;/v&gt;&lt;/c&gt;&lt;c r=&quot;I56&quot; s=&quot;62&quot;&gt;&lt;f t=&quot;shared&quot; ca=&quot;1&quot; si=&quot;7&quot;/&gt;&lt;v&gt;32.995018716568104&lt;/v&gt;&lt;/c&gt;&lt;/row&gt;&lt;row r=&quot;57&quot; spans=&quot;2:9&quot; x14ac:dyDescent=&quot;0.25&quot;&gt;&lt;c r=&quot;B57&quot; s=&quot;83&quot;&gt;&lt;v&gt;12&lt;/v&gt;&lt;/c&gt;&lt;c r=&quot;C57&quot; s=&quot;80&quot;&gt;&lt;f t=&quot;shared&quot; ca=&quot;1&quot; si=&quot;1&quot;/&gt;&lt;v&gt;4.5377341450738518E-2&lt;/v&gt;&lt;/c&gt;&lt;c r=&quot;D57&quot; s=&quot;80&quot;&gt;&lt;f t=&quot;shared&quot; ca=&quot;1&quot; si=&quot;2&quot;/&gt;&lt;v&gt;0.16804008312169175&lt;/v&gt;&lt;/c&gt;&lt;c r=&quot;E57&quot; s=&quot;80&quot;&gt;&lt;f t=&quot;shared&quot; ca=&quot;1&quot; si=&quot;3&quot;/&gt;&lt;v&gt;7.9630549900637476E-2&lt;/v&gt;&lt;/c&gt;&lt;c r=&quot;F57&quot; s=&quot;80&quot;&gt;&lt;f t=&quot;shared&quot; ca=&quot;1&quot; si=&quot;4&quot;/&gt;&lt;v&gt;2.488046924072004E-2&lt;/v&gt;&lt;/c&gt;&lt;c r=&quot;G57&quot; s=&quot;80&quot;&gt;&lt;f t=&quot;shared&quot; ca=&quot;1&quot; si=&quot;5&quot;/&gt;&lt;v&gt;0.10262805818518422&lt;/v&gt;&lt;/c&gt;&lt;c r=&quot;H57&quot; s=&quot;81&quot;&gt;&lt;f t=&quot;shared&quot; ca=&quot;1&quot; si=&quot;6&quot;/&gt;&lt;v&gt;2206.4871475885102&lt;/v&gt;&lt;/c&gt;&lt;c r=&quot;I57&quot; s=&quot;62&quot;&gt;&lt;f t=&quot;shared&quot; ca=&quot;1&quot; si=&quot;7&quot;/&gt;&lt;v&gt;35.129742951770204&lt;/v&gt;&lt;/c&gt;&lt;/row&gt;&lt;row r=&quot;58&quot; spans=&quot;2:9&quot; x14ac:dyDescent=&quot;0.25&quot;&gt;&lt;c r=&quot;B58&quot; s=&quot;83&quot;&gt;&lt;v&gt;13&lt;/v&gt;&lt;/c&gt;&lt;c r=&quot;C58&quot; s=&quot;80&quot;&gt;&lt;f t=&quot;shared&quot; ca=&quot;1&quot; si=&quot;1&quot;/&gt;&lt;v&gt;5.8828423545714388E-2&lt;/v&gt;&lt;/c&gt;&lt;c r=&quot;D58&quot; s=&quot;80&quot;&gt;&lt;f t=&quot;shared&quot; ca=&quot;1&quot; si=&quot;2&quot;/&gt;&lt;v&gt;0.14648716629231834&lt;/v&gt;&lt;/c&gt;&lt;c r=&quot;E58&quot; s=&quot;80&quot;&gt;&lt;f t=&quot;shared&quot; ca=&quot;1&quot; si=&quot;3&quot;/&gt;&lt;v&gt;8.0825072022958008E-2&lt;/v&gt;&lt;/c&gt;&lt;c r=&quot;F58&quot; s=&quot;80&quot;&gt;&lt;f t=&quot;shared&quot; ca=&quot;1&quot; si=&quot;4&quot;/&gt;&lt;v&gt;2.6507059189454504E-2&lt;/v&gt;&lt;/c&gt;&lt;c r=&quot;G58&quot; s=&quot;80&quot;&gt;&lt;f t=&quot;shared&quot; ca=&quot;1&quot; si=&quot;5&quot;/&gt;&lt;v&gt;8.7541016404622835E-2&lt;/v&gt;&lt;/c&gt;&lt;c r=&quot;H58&quot; s=&quot;81&quot;&gt;&lt;f t=&quot;shared&quot; ca=&quot;1&quot; si=&quot;6&quot;/&gt;&lt;v&gt;1999.6438339059137&lt;/v&gt;&lt;/c&gt;&lt;c r=&quot;I58&quot; s=&quot;62&quot;&gt;&lt;f t=&quot;shared&quot; ca=&quot;1&quot; si=&quot;7&quot;/&gt;&lt;v&gt;30.992876678118272&lt;/v&gt;&lt;/c&gt;&lt;/row&gt;&lt;row r=&quot;59&quot; spans=&quot;2:9&quot; x14ac:dyDescent=&quot;0.25&quot;&gt;&lt;c r=&quot;B59&quot; s=&quot;83&quot;&gt;&lt;v&gt;14&lt;/v&gt;&lt;/c&gt;&lt;c r=&quot;C59&quot; s=&quot;80&quot;&gt;&lt;f t=&quot;shared&quot; ca=&quot;1&quot; si=&quot;1&quot;/&gt;&lt;v&gt;6.1068596322478297E-2&lt;/v&gt;&lt;/c&gt;&lt;c r=&quot;D59&quot; s=&quot;80&quot;&gt;&lt;f t=&quot;shared&quot; ca=&quot;1&quot; si=&quot;2&quot;/&gt;&lt;v&gt;0.15400655814002667&lt;/v&gt;&lt;/c&gt;&lt;c r=&quot;E59&quot; s=&quot;80&quot;&gt;&lt;f t=&quot;shared&quot; ca=&quot;1&quot; si=&quot;3&quot;/&gt;&lt;v&gt;8.5482991265199287E-2&lt;/v&gt;&lt;/c&gt;&lt;c r=&quot;F59&quot; s=&quot;80&quot;&gt;&lt;f t=&quot;shared&quot; ca=&quot;1&quot; si=&quot;4&quot;/&gt;&lt;v&gt;2.3942514714989153E-2&lt;/v&gt;&lt;/c&gt;&lt;c r=&quot;G59&quot; s=&quot;80&quot;&gt;&lt;f t=&quot;shared&quot; ca=&quot;1&quot; si=&quot;5&quot;/&gt;&lt;v&gt;9.2804590698018663E-2&lt;/v&gt;&lt;/c&gt;&lt;c r=&quot;H59&quot; s=&quot;81&quot;&gt;&lt;f t=&quot;shared&quot; ca=&quot;1&quot; si=&quot;6&quot;/&gt;&lt;v&gt;1902.3417695620378&lt;/v&gt;&lt;/c&gt;&lt;c r=&quot;I59&quot; s=&quot;62&quot;&gt;&lt;f t=&quot;shared&quot; ca=&quot;1&quot; si=&quot;7&quot;/&gt;&lt;v&gt;29.046835391240755&lt;/v&gt;&lt;/c&gt;&lt;/row&gt;&lt;row r=&quot;60&quot; spans=&quot;2:9&quot; x14ac:dyDescent=&quot;0.25&quot;&gt;&lt;c r=&quot;B60&quot; s=&quot;83&quot;&gt;&lt;v&gt;15&lt;/v&gt;&lt;/c&gt;&lt;c r=&quot;C60&quot; s=&quot;80&quot;&gt;&lt;f t=&quot;shared&quot; ca=&quot;1&quot; si=&quot;1&quot;/&gt;&lt;v&gt;3.3829040580429223E-2&lt;/v&gt;&lt;/c&gt;&lt;c r=&quot;D60&quot; s=&quot;80&quot;&gt;&lt;f t=&quot;shared&quot; ca=&quot;1&quot; si=&quot;2&quot;/&gt;&lt;v&gt;0.14877796807309954&lt;/v&gt;&lt;/c&gt;&lt;c r=&quot;E60&quot; s=&quot;80&quot;&gt;&lt;f t=&quot;shared&quot; ca=&quot;1&quot; si=&quot;3&quot;/&gt;&lt;v&gt;7.4359837599495479E-2&lt;/v&gt;&lt;/c&gt;&lt;c r=&quot;F60&quot; s=&quot;80&quot;&gt;&lt;f t=&quot;shared&quot; ca=&quot;1&quot; si=&quot;4&quot;/&gt;&lt;v&gt;2.5160913416397569E-2&lt;/v&gt;&lt;/c&gt;&lt;c r=&quot;G60&quot; s=&quot;80&quot;&gt;&lt;f t=&quot;shared&quot; ca=&quot;1&quot; si=&quot;5&quot;/&gt;&lt;v&gt;8.9144577651169676E-2&lt;/v&gt;&lt;/c&gt;&lt;c r=&quot;H60&quot; s=&quot;81&quot;&gt;&lt;f t=&quot;shared&quot; ca=&quot;1&quot; si=&quot;6&quot;/&gt;&lt;v&gt;2026.8516247785342&lt;/v&gt;&lt;/c&gt;&lt;c r=&quot;I60&quot; s=&quot;62&quot;&gt;&lt;f t=&quot;shared&quot; ca=&quot;1&quot; si=&quot;7&quot;/&gt;&lt;v&gt;31.537032495570685&lt;/v&gt;&lt;/c&gt;&lt;/row&gt;&lt;row r=&quot;61&quot; spans=&quot;2:9&quot; x14ac:dyDescent=&quot;0.25&quot;&gt;&lt;c r=&quot;B61&quot; s=&quot;83&quot;&gt;&lt;v&gt;16&lt;/v&gt;&lt;/c&gt;&lt;c r=&quot;C61&quot; s=&quot;80&quot;&gt;&lt;f t=&quot;shared&quot; ca=&quot;1&quot; si=&quot;1&quot;/&gt;&lt;v&gt;6.5802044137712387E-2&lt;/v&gt;&lt;/c&gt;&lt;c r=&quot;D61&quot; s=&quot;80&quot;&gt;&lt;f t=&quot;shared&quot; ca=&quot;1&quot; si=&quot;2&quot;/&gt;&lt;v&gt;0.16384917806333565&lt;/v&gt;&lt;/c&gt;&lt;c r=&quot;E61&quot; s=&quot;80&quot;&gt;&lt;f t=&quot;shared&quot; ca=&quot;1&quot; si=&quot;3&quot;/&gt;&lt;v&gt;7.9809486758992548E-2&lt;/v&gt;&lt;/c&gt;&lt;c r=&quot;F61&quot; s=&quot;80&quot;&gt;&lt;f t=&quot;shared&quot; ca=&quot;1&quot; si=&quot;4&quot;/&gt;&lt;v&gt;3.0238389472136903E-2&lt;/v&gt;&lt;/c&gt;&lt;c r=&quot;G61&quot; s=&quot;80&quot;&gt;&lt;f t=&quot;shared&quot; ca=&quot;1&quot; si=&quot;5&quot;/&gt;&lt;v&gt;9.969442464433495E-2&lt;/v&gt;&lt;/c&gt;&lt;c r=&quot;H61&quot; s=&quot;81&quot;&gt;&lt;f t=&quot;shared&quot; ca=&quot;1&quot; si=&quot;6&quot;/&gt;&lt;v&gt;2541.4333579733034&lt;/v&gt;&lt;/c&gt;&lt;c r=&quot;I61&quot; s=&quot;62&quot;&gt;&lt;f t=&quot;shared&quot; ca=&quot;1&quot; si=&quot;7&quot;/&gt;&lt;v&gt;41.828667159466065&lt;/v&gt;&lt;/c&gt;&lt;/row&gt;&lt;row r=&quot;62&quot; spans=&quot;2:9&quot; x14ac:dyDescent=&quot;0.25&quot;&gt;&lt;c r=&quot;B62&quot; s=&quot;83&quot;&gt;&lt;v&gt;17&lt;/v&gt;&lt;/c&gt;&lt;c r=&quot;C62&quot; s=&quot;80&quot;&gt;&lt;f t=&quot;shared&quot; ca=&quot;1&quot; si=&quot;1&quot;/&gt;&lt;v&gt;7.0115576295992618E-2&lt;/v&gt;&lt;/c&gt;&lt;c r=&quot;D62&quot; s=&quot;80&quot;&gt;&lt;f t=&quot;shared&quot; ca=&quot;1&quot; si=&quot;2&quot;/&gt;&lt;v&gt;0.17404207453210185&lt;/v&gt;&lt;/c&gt;&lt;c r=&quot;E62&quot; s=&quot;80&quot;&gt;&lt;f t=&quot;shared&quot; ca=&quot;1&quot; si=&quot;3&quot;/&gt;&lt;v&gt;8.0002630279014872E-2&lt;/v&gt;&lt;/c&gt;&lt;c r=&quot;F62&quot; s=&quot;80&quot;&gt;&lt;f t=&quot;shared&quot; ca=&quot;1&quot; si=&quot;4&quot;/&gt;&lt;v&gt;2.4694905217434084E-2&lt;/v&gt;&lt;/c&gt;&lt;c r=&quot;G62&quot; s=&quot;80&quot;&gt;&lt;f t=&quot;shared&quot; ca=&quot;1&quot; si=&quot;5&quot;/&gt;&lt;v&gt;0.10682945217247131&lt;/v&gt;&lt;/c&gt;&lt;c r=&quot;H62&quot; s=&quot;81&quot;&gt;&lt;f t=&quot;shared&quot; ca=&quot;1&quot; si=&quot;6&quot;/&gt;&lt;v&gt;2530.4457937221532&lt;/v&gt;&lt;/c&gt;&lt;c r=&quot;I62&quot; s=&quot;62&quot;&gt;&lt;f t=&quot;shared&quot; ca=&quot;1&quot; si=&quot;7&quot;/&gt;&lt;v&gt;41.608915874443063&lt;/v&gt;&lt;/c&gt;&lt;/row&gt;&lt;row r=&quot;63&quot; spans=&quot;2:9&quot; x14ac:dyDescent=&quot;0.25&quot;&gt;&lt;c r=&quot;B63&quot; s=&quot;83&quot;&gt;&lt;v&gt;18&lt;/v&gt;&lt;/c&gt;&lt;c r=&quot;C63&quot; s=&quot;80&quot;&gt;&lt;f t=&quot;shared&quot; ca=&quot;1&quot; si=&quot;1&quot;/&gt;&lt;v&gt;7.5843193860029634E-2&lt;/v&gt;&lt;/c&gt;&lt;c r=&quot;D63&quot; s=&quot;80&quot;&gt;&lt;f t=&quot;shared&quot; ca=&quot;1&quot; si=&quot;2&quot;/&gt;&lt;v&gt;0.17374191797856289&lt;/v&gt;&lt;/c&gt;&lt;c r=&quot;E63&quot; s=&quot;80&quot;&gt;&lt;f t=&quot;shared&quot; ca=&quot;1&quot; si=&quot;3&quot;/&gt;&lt;v&gt;8.0934872556732443E-2&lt;/v&gt;&lt;/c&gt;&lt;c r=&quot;F63&quot; s=&quot;80&quot;&gt;&lt;f t=&quot;shared&quot; ca=&quot;1&quot; si=&quot;4&quot;/&gt;&lt;v&gt;2.6087864328713403E-2&lt;/v&gt;&lt;/c&gt;&lt;c r=&quot;G63&quot; s=&quot;80&quot;&gt;&lt;f t=&quot;shared&quot; ca=&quot;1&quot; si=&quot;5&quot;/&gt;&lt;v&gt;0.10661934258499403&lt;/v&gt;&lt;/c&gt;&lt;c r=&quot;H63&quot; s=&quot;81&quot;&gt;&lt;f t=&quot;shared&quot; ca=&quot;1&quot; si=&quot;6&quot;/&gt;&lt;v&gt;2597.4130075876237&lt;/v&gt;&lt;/c&gt;&lt;c r=&quot;I63&quot; s=&quot;62&quot;&gt;&lt;f t=&quot;shared&quot; ca=&quot;1&quot; si=&quot;7&quot;/&gt;&lt;v&gt;42.948260151752471&lt;/v&gt;&lt;/c&gt;&lt;/row&gt;&lt;row r=&quot;64&quot; spans=&quot;2:9&quot; x14ac:dyDescent=&quot;0.25&quot;&gt;&lt;c r=&quot;B64&quot; s=&quot;83&quot;&gt;&lt;v&gt;19&lt;/v&gt;&lt;/c&gt;&lt;c r=&quot;C64&quot; s=&quot;80&quot;&gt;&lt;f t=&quot;shared&quot; ca=&quot;1&quot; si=&quot;1&quot;/&gt;&lt;v&gt;4.7465682454337299E-2&lt;/v&gt;&lt;/c&gt;&lt;c r=&quot;D64&quot; s=&quot;80&quot;&gt;&lt;f t=&quot;shared&quot; ca=&quot;1&quot; si=&quot;2&quot;/&gt;&lt;v&gt;0.15813203561412564&lt;/v&gt;&lt;/c&gt;&lt;c r=&quot;E64&quot; s=&quot;80&quot;&gt;&lt;f t=&quot;shared&quot; ca=&quot;1&quot; si=&quot;3&quot;/&gt;&lt;v&gt;7.9992361560861161E-2&lt;/v&gt;&lt;/c&gt;&lt;c r=&quot;F64&quot; s=&quot;80&quot;&gt;&lt;f t=&quot;shared&quot; ca=&quot;1&quot; si=&quot;4&quot;/&gt;&lt;v&gt;2.6302915153595736E-2&lt;/v&gt;&lt;/c&gt;&lt;c r=&quot;G64&quot; s=&quot;80&quot;&gt;&lt;f t=&quot;shared&quot; ca=&quot;1&quot; si=&quot;5&quot;/&gt;&lt;v&gt;9.5692424929887943E-2&lt;/v&gt;&lt;/c&gt;&lt;c r=&quot;H64&quot; s=&quot;81&quot;&gt;&lt;f t=&quot;shared&quot; ca=&quot;1&quot; si=&quot;6&quot;/&gt;&lt;v&gt;2107.1242711424693&lt;/v&gt;&lt;/c&gt;&lt;c r=&quot;I64&quot; s=&quot;62&quot;&gt;&lt;f t=&quot;shared&quot; ca=&quot;1&quot; si=&quot;7&quot;/&gt;&lt;v&gt;33.142485422849383&lt;/v&gt;&lt;/c&gt;&lt;/row&gt;&lt;row r=&quot;65&quot; spans=&quot;2:9&quot; x14ac:dyDescent=&quot;0.25&quot;&gt;&lt;c r=&quot;B65&quot; s=&quot;83&quot;&gt;&lt;v&gt;20&lt;/v&gt;&lt;/c&gt;&lt;c r=&quot;C65&quot; s=&quot;80&quot;&gt;&lt;f t=&quot;shared&quot; ca=&quot;1&quot; si=&quot;1&quot;/&gt;&lt;v&gt;3.2742938535958194E-2&lt;/v&gt;&lt;/c&gt;&lt;c r=&quot;D65&quot; s=&quot;80&quot;&gt;&lt;f t=&quot;shared&quot; ca=&quot;1&quot; si=&quot;2&quot;/&gt;&lt;v&gt;0.14272473921200587&lt;/v&gt;&lt;/c&gt;&lt;c r=&quot;E65&quot; s=&quot;80&quot;&gt;&lt;f t=&quot;shared&quot; ca=&quot;1&quot; si=&quot;3&quot;/&gt;&lt;v&gt;8.3038394756506831E-2&lt;/v&gt;&lt;/c&gt;&lt;c r=&quot;F65&quot; s=&quot;80&quot;&gt;&lt;f t=&quot;shared&quot; ca=&quot;1&quot; si=&quot;4&quot;/&gt;&lt;v&gt;2.2537823488618897E-2&lt;/v&gt;&lt;/c&gt;&lt;c r=&quot;G65&quot; s=&quot;80&quot;&gt;&lt;f t=&quot;shared&quot; ca=&quot;1&quot; si=&quot;5&quot;/&gt;&lt;v&gt;8.4907317448404102E-2&lt;/v&gt;&lt;/c&gt;&lt;c r=&quot;H65&quot; s=&quot;81&quot;&gt;&lt;f t=&quot;shared&quot; ca=&quot;1&quot; si=&quot;6&quot;/&gt;&lt;v&gt;1575.3192932320089&lt;/v&gt;&lt;/c&gt;&lt;c r=&quot;I65&quot; s=&quot;62&quot;&gt;&lt;f t=&quot;shared&quot; ca=&quot;1&quot; si=&quot;7&quot;/&gt;&lt;v&gt;22.50638586464018&lt;/v&gt;&lt;/c&gt;&lt;/row&gt;&lt;row r=&quot;66&quot; spans=&quot;2:9&quot; x14ac:dyDescent=&quot;0.25&quot;&gt;&lt;c r=&quot;B66&quot; s=&quot;83&quot;&gt;&lt;v&gt;21&lt;/v&gt;&lt;/c&gt;&lt;c r=&quot;C66&quot; s=&quot;80&quot;&gt;&lt;f t=&quot;shared&quot; ca=&quot;1&quot; si=&quot;1&quot;/&gt;&lt;v&gt;7.2970980194418777E-2&lt;/v&gt;&lt;/c&gt;&lt;c r=&quot;D66&quot; s=&quot;80&quot;&gt;&lt;f t=&quot;shared&quot; ca=&quot;1&quot; si=&quot;2&quot;/&gt;&lt;v&gt;0.15284710413669969&lt;/v&gt;&lt;/c&gt;&lt;c r=&quot;E66&quot; s=&quot;80&quot;&gt;&lt;f t=&quot;shared&quot; ca=&quot;1&quot; si=&quot;3&quot;/&gt;&lt;v&gt;8.7950652433951934E-2&lt;/v&gt;&lt;/c&gt;&lt;c r=&quot;F66&quot; s=&quot;80&quot;&gt;&lt;f t=&quot;shared&quot; ca=&quot;1&quot; si=&quot;4&quot;/&gt;&lt;v&gt;2.5963096506835488E-2&lt;/v&gt;&lt;/c&gt;&lt;c r=&quot;G66&quot; s=&quot;80&quot;&gt;&lt;f t=&quot;shared&quot; ca=&quot;1&quot; si=&quot;5&quot;/&gt;&lt;v&gt;9.1992972895689779E-2&lt;/v&gt;&lt;/c&gt;&lt;c r=&quot;H66&quot; s=&quot;81&quot;&gt;&lt;f t=&quot;shared&quot; ca=&quot;1&quot; si=&quot;6&quot;/&gt;&lt;v&gt;1955.0198725809803&lt;/v&gt;&lt;/c&gt;&lt;c r=&quot;I66&quot; s=&quot;62&quot;&gt;&lt;f t=&quot;shared&quot; ca=&quot;1&quot; si=&quot;7&quot;/&gt;&lt;v&gt;30.100397451619607&lt;/v&gt;&lt;/c&gt;&lt;/row&gt;&lt;row r=&quot;67&quot; spans=&quot;2:9&quot; x14ac:dyDescent=&quot;0.25&quot;&gt;&lt;c r=&quot;B67&quot; s=&quot;83&quot;&gt;&lt;v&gt;22&lt;/v&gt;&lt;/c&gt;&lt;c r=&quot;C67&quot; s=&quot;80&quot;&gt;&lt;f t=&quot;shared&quot; ca=&quot;1&quot; si=&quot;1&quot;/&gt;&lt;v&gt;4.0189127717555992E-2&lt;/v&gt;&lt;/c&gt;&lt;c r=&quot;D67&quot; s=&quot;80&quot;&gt;&lt;f t=&quot;shared&quot; ca=&quot;1&quot; si=&quot;2&quot;/&gt;&lt;v&gt;0.15328561445951511&lt;/v&gt;&lt;/c&gt;&lt;c r=&quot;E67&quot; s=&quot;80&quot;&gt;&lt;f t=&quot;shared&quot; ca=&quot;1&quot; si=&quot;3&quot;/&gt;&lt;v&gt;7.7206037087193244E-2&lt;/v&gt;&lt;/c&gt;&lt;c r=&quot;F67&quot; s=&quot;80&quot;&gt;&lt;f t=&quot;shared&quot; ca=&quot;1&quot; si=&quot;4&quot;/&gt;&lt;v&gt;2.7071231930811016E-2&lt;/v&gt;&lt;/c&gt;&lt;c r=&quot;G67&quot; s=&quot;80&quot;&gt;&lt;f t=&quot;shared&quot; ca=&quot;1&quot; si=&quot;5&quot;/&gt;&lt;v&gt;9.2299930121660573E-2&lt;/v&gt;&lt;/c&gt;&lt;c r=&quot;H67&quot; s=&quot;81&quot;&gt;&lt;f t=&quot;shared&quot; ca=&quot;1&quot; si=&quot;6&quot;/&gt;&lt;v&gt;2103.7882714957145&lt;/v&gt;&lt;/c&gt;&lt;c r=&quot;I67&quot; s=&quot;62&quot;&gt;&lt;f t=&quot;shared&quot; ca=&quot;1&quot; si=&quot;7&quot;/&gt;&lt;v&gt;33.075765429914291&lt;/v&gt;&lt;/c&gt;&lt;/row&gt;&lt;row r=&quot;68&quot; spans=&quot;2:9&quot; x14ac:dyDescent=&quot;0.25&quot;&gt;&lt;c r=&quot;B68&quot; s=&quot;83&quot;&gt;&lt;v&gt;23&lt;/v&gt;&lt;/c&gt;&lt;c r=&quot;C68&quot; s=&quot;80&quot;&gt;&lt;f t=&quot;shared&quot; ca=&quot;1&quot; si=&quot;1&quot;/&gt;&lt;v&gt;2.1615038291491209E-2&lt;/v&gt;&lt;/c&gt;&lt;c r=&quot;D68&quot; s=&quot;80&quot;&gt;&lt;f t=&quot;shared&quot; ca=&quot;1&quot; si=&quot;2&quot;/&gt;&lt;v&gt;0.16055350986982556&lt;/v&gt;&lt;/c&gt;&lt;c r=&quot;E68&quot; s=&quot;80&quot;&gt;&lt;f t=&quot;shared&quot; ca=&quot;1&quot; si=&quot;3&quot;/&gt;&lt;v&gt;8.3062414457604858E-2&lt;/v&gt;&lt;/c&gt;&lt;c r=&quot;F68&quot; s=&quot;80&quot;&gt;&lt;f t=&quot;shared&quot; ca=&quot;1&quot; si=&quot;4&quot;/&gt;&lt;v&gt;2.5002123450117594E-2&lt;/v&gt;&lt;/c&gt;&lt;c r=&quot;G68&quot; s=&quot;80&quot;&gt;&lt;f t=&quot;shared&quot; ca=&quot;1&quot; si=&quot;5&quot;/&gt;&lt;v&gt;9.7387456908877901E-2&lt;/v&gt;&lt;/c&gt;&lt;c r=&quot;H68&quot; s=&quot;81&quot;&gt;&lt;f t=&quot;shared&quot; ca=&quot;1&quot; si=&quot;6&quot;/&gt;&lt;v&gt;1778.6230418925934&lt;/v&gt;&lt;/c&gt;&lt;c r=&quot;I68&quot; s=&quot;62&quot;&gt;&lt;f t=&quot;shared&quot; ca=&quot;1&quot; si=&quot;7&quot;/&gt;&lt;v&gt;26.572460837851867&lt;/v&gt;&lt;/c&gt;&lt;/row&gt;&lt;row r=&quot;69&quot; spans=&quot;2:9&quot; x14ac:dyDescent=&quot;0.25&quot;&gt;&lt;c r=&quot;B69&quot; s=&quot;83&quot;&gt;&lt;v&gt;24&lt;/v&gt;&lt;/c&gt;&lt;c r=&quot;C69&quot; s=&quot;80&quot;&gt;&lt;f t=&quot;shared&quot; ca=&quot;1&quot; si=&quot;1&quot;/&gt;&lt;v&gt;4.4916370783990855E-2&lt;/v&gt;&lt;/c&gt;&lt;c r=&quot;D69&quot; s=&quot;80&quot;&gt;&lt;f t=&quot;shared&quot; ca=&quot;1&quot; si=&quot;2&quot;/&gt;&lt;v&gt;0.14183855034621834&lt;/v&gt;&lt;/c&gt;&lt;c r=&quot;E69&quot; s=&quot;80&quot;&gt;&lt;f t=&quot;shared&quot; ca=&quot;1&quot; si=&quot;3&quot;/&gt;&lt;v&gt;7.6736954372307625E-2&lt;/v&gt;&lt;/c&gt;&lt;c r=&quot;F69&quot; s=&quot;80&quot;&gt;&lt;f t=&quot;shared&quot; ca=&quot;1&quot; si=&quot;4&quot;/&gt;&lt;v&gt;2.739396869055474E-2&lt;/v&gt;&lt;/c&gt;&lt;c r=&quot;G69&quot; s=&quot;80&quot;&gt;&lt;f t=&quot;shared&quot; ca=&quot;1&quot; si=&quot;5&quot;/&gt;&lt;v&gt;8.4286985242352841E-2&lt;/v&gt;&lt;/c&gt;&lt;c r=&quot;H69&quot; s=&quot;81&quot;&gt;&lt;f t=&quot;shared&quot; ca=&quot;1&quot; si=&quot;6&quot;/&gt;&lt;v&gt;1990.8517683180853&lt;/v&gt;&lt;/c&gt;&lt;c r=&quot;I69&quot; s=&quot;62&quot;&gt;&lt;f t=&quot;shared&quot; ca=&quot;1&quot; si=&quot;7&quot;/&gt;&lt;v&gt;30.817035366361708&lt;/v&gt;&lt;/c&gt;&lt;/row&gt;&lt;row r=&quot;70&quot; spans=&quot;2:9&quot; x14ac:dyDescent=&quot;0.25&quot;&gt;&lt;c r=&quot;B70&quot; s=&quot;83&quot;&gt;&lt;v&gt;25&lt;/v&gt;&lt;/c&gt;&lt;c r=&quot;C70&quot; s=&quot;80&quot;&gt;&lt;f t=&quot;shared&quot; ca=&quot;1&quot; si=&quot;1&quot;/&gt;&lt;v&gt;6.9993448201740985E-2&lt;/v&gt;&lt;/c&gt;&lt;c r=&quot;D70&quot; s=&quot;80&quot;&gt;&lt;f t=&quot;shared&quot; ca=&quot;1&quot; si=&quot;2&quot;/&gt;&lt;v&gt;0.17161663618476794&lt;/v&gt;&lt;/c&gt;&lt;c r=&quot;E70&quot; s=&quot;80&quot;&gt;&lt;f t=&quot;shared&quot; ca=&quot;1&quot; si=&quot;3&quot;/&gt;&lt;v&gt;8.4204315404763336E-2&lt;/v&gt;&lt;/c&gt;&lt;c r=&quot;F70&quot; s=&quot;80&quot;&gt;&lt;f t=&quot;shared&quot; ca=&quot;1&quot; si=&quot;4&quot;/&gt;&lt;v&gt;2.4018022391617946E-2&lt;/v&gt;&lt;/c&gt;&lt;c r=&quot;G70&quot; s=&quot;80&quot;&gt;&lt;f t=&quot;shared&quot; ca=&quot;1&quot; si=&quot;5&quot;/&gt;&lt;v&gt;0.10513164532933755&lt;/v&gt;&lt;/c&gt;&lt;c r=&quot;H70&quot; s=&quot;81&quot;&gt;&lt;f t=&quot;shared&quot; ca=&quot;1&quot; si=&quot;6&quot;/&gt;&lt;v&gt;2288.8719293031049&lt;/v&gt;&lt;/c&gt;&lt;c r=&quot;I70&quot; s=&quot;62&quot;&gt;&lt;f t=&quot;shared&quot; ca=&quot;1&quot; si=&quot;7&quot;/&gt;&lt;v&gt;36.777438586062097&lt;/v&gt;&lt;/c&gt;&lt;/row&gt;&lt;row r=&quot;71&quot; spans=&quot;2:9&quot; x14ac:dyDescent=&quot;0.25&quot;&gt;&lt;c r=&quot;B71&quot; s=&quot;83&quot;&gt;&lt;v&gt;26&lt;/v&gt;&lt;/c&gt;&lt;c r=&quot;C71&quot; s=&quot;80&quot;&gt;&lt;f t=&quot;shared&quot; ca=&quot;1&quot; si=&quot;1&quot;/&gt;&lt;v&gt;3.1091251501636698E-2&lt;/v&gt;&lt;/c&gt;&lt;c r=&quot;D71&quot; s=&quot;80&quot;&gt;&lt;f t=&quot;shared&quot; ca=&quot;1&quot; si=&quot;2&quot;/&gt;&lt;v&gt;0.14871232533089854&lt;/v&gt;&lt;/c&gt;&lt;c r=&quot;E71&quot; s=&quot;80&quot;&gt;&lt;f t=&quot;shared&quot; ca=&quot;1&quot; si=&quot;3&quot;/&gt;&lt;v&gt;7.9296051335507475E-2&lt;/v&gt;&lt;/c&gt;&lt;c r=&quot;F71&quot; s=&quot;80&quot;&gt;&lt;f t=&quot;shared&quot; ca=&quot;1&quot; si=&quot;4&quot;/&gt;&lt;v&gt;2.8816584600483034E-2&lt;/v&gt;&lt;/c&gt;&lt;c r=&quot;G71&quot; s=&quot;80&quot;&gt;&lt;f t=&quot;shared&quot; ca=&quot;1&quot; si=&quot;5&quot;/&gt;&lt;v&gt;8.9098627731628965E-2&lt;/v&gt;&lt;/c&gt;&lt;c r=&quot;H71&quot; s=&quot;81&quot;&gt;&lt;f t=&quot;shared&quot; ca=&quot;1&quot; si=&quot;6&quot;/&gt;&lt;v&gt;1925.982617207439&lt;/v&gt;&lt;/c&gt;&lt;c r=&quot;I71&quot; s=&quot;62&quot;&gt;&lt;f t=&quot;shared&quot; ca=&quot;1&quot; si=&quot;7&quot;/&gt;&lt;v&gt;29.519652344148781&lt;/v&gt;&lt;/c&gt;&lt;/row&gt;&lt;row r=&quot;72&quot; spans=&quot;2:9&quot; x14ac:dyDescent=&quot;0.25&quot;&gt;&lt;c r=&quot;B72&quot; s=&quot;83&quot;&gt;&lt;v&gt;27&lt;/v&gt;&lt;/c&gt;&lt;c r=&quot;C72&quot; s=&quot;80&quot;&gt;&lt;f t=&quot;shared&quot; ca=&quot;1&quot; si=&quot;1&quot;/&gt;&lt;v&gt;4.7461001485016821E-2&lt;/v&gt;&lt;/c&gt;&lt;c r=&quot;D72&quot; s=&quot;80&quot;&gt;&lt;f t=&quot;shared&quot; ca=&quot;1&quot; si=&quot;2&quot;/&gt;&lt;v&gt;0.14560536446717087&lt;/v&gt;&lt;/c&gt;&lt;c r=&quot;E72&quot; s=&quot;80&quot;&gt;&lt;f t=&quot;shared&quot; ca=&quot;1&quot; si=&quot;3&quot;/&gt;&lt;v&gt;8.2604367070927026E-2&lt;/v&gt;&lt;/c&gt;&lt;c r=&quot;F72&quot; s=&quot;80&quot;&gt;&lt;f t=&quot;shared&quot; ca=&quot;1&quot; si=&quot;4&quot;/&gt;&lt;v&gt;2.9380963798342492E-2&lt;/v&gt;&lt;/c&gt;&lt;c r=&quot;G72&quot; s=&quot;80&quot;&gt;&lt;f t=&quot;shared&quot; ca=&quot;1&quot; si=&quot;5&quot;/&gt;&lt;v&gt;8.6923755127019608E-2&lt;/v&gt;&lt;/c&gt;&lt;c r=&quot;H72&quot; s=&quot;81&quot;&gt;&lt;f t=&quot;shared&quot; ca=&quot;1&quot; si=&quot;6&quot;/&gt;&lt;v&gt;1910.5090991335603&lt;/v&gt;&lt;/c&gt;&lt;c r=&quot;I72&quot; s=&quot;62&quot;&gt;&lt;f t=&quot;shared&quot; ca=&quot;1&quot; si=&quot;7&quot;/&gt;&lt;v&gt;29.210181982671205&lt;/v&gt;&lt;/c&gt;&lt;/row&gt;&lt;row r=&quot;73&quot; spans=&quot;2:9&quot; x14ac:dyDescent=&quot;0.25&quot;&gt;&lt;c r=&quot;B73&quot; s=&quot;83&quot;&gt;&lt;v&gt;28&lt;/v&gt;&lt;/c&gt;&lt;c r=&quot;C73&quot; s=&quot;80&quot;&gt;&lt;f t=&quot;shared&quot; ca=&quot;1&quot; si=&quot;1&quot;/&gt;&lt;v&gt;3.6606284157008701E-2&lt;/v&gt;&lt;/c&gt;&lt;c r=&quot;D73&quot; s=&quot;80&quot;&gt;&lt;f t=&quot;shared&quot; ca=&quot;1&quot; si=&quot;2&quot;/&gt;&lt;v&gt;0.16135741733148892&lt;/v&gt;&lt;/c&gt;&lt;c r=&quot;E73&quot; s=&quot;80&quot;&gt;&lt;f t=&quot;shared&quot; ca=&quot;1&quot; si=&quot;3&quot;/&gt;&lt;v&gt;7.9836578184819762E-2&lt;/v&gt;&lt;/c&gt;&lt;c r=&quot;F73&quot; s=&quot;80&quot;&gt;&lt;f t=&quot;shared&quot; ca=&quot;1&quot; si=&quot;4&quot;/&gt;&lt;v&gt;2.5671933771670732E-2&lt;/v&gt;&lt;/c&gt;&lt;c r=&quot;G73&quot; s=&quot;80&quot;&gt;&lt;f t=&quot;shared&quot; ca=&quot;1&quot; si=&quot;5&quot;/&gt;&lt;v&gt;9.7950192132042257E-2&lt;/v&gt;&lt;/c&gt;&lt;c r=&quot;H73&quot; s=&quot;81&quot;&gt;&lt;f t=&quot;shared&quot; ca=&quot;1&quot; si=&quot;6&quot;/&gt;&lt;v&gt;2043.3683196512607&lt;/v&gt;&lt;/c&gt;&lt;c r=&quot;I73&quot; s=&quot;62&quot;&gt;&lt;f t=&quot;shared&quot; ca=&quot;1&quot; si=&quot;7&quot;/&gt;&lt;v&gt;31.867366393025215&lt;/v&gt;&lt;/c&gt;&lt;/row&gt;&lt;row r=&quot;74&quot; spans=&quot;2:9&quot; x14ac:dyDescent=&quot;0.25&quot;&gt;&lt;c r=&quot;B74&quot; s=&quot;83&quot;&gt;&lt;v&gt;29&lt;/v&gt;&lt;/c&gt;&lt;c r=&quot;C74&quot; s=&quot;80&quot;&gt;&lt;f t=&quot;shared&quot; ca=&quot;1&quot; si=&quot;1&quot;/&gt;&lt;v&gt;3.2587630599332229E-2&lt;/v&gt;&lt;/c&gt;&lt;c r=&quot;D74&quot; s=&quot;80&quot;&gt;&lt;f t=&quot;shared&quot; ca=&quot;1&quot; si=&quot;2&quot;/&gt;&lt;v&gt;0.16188451119935074&lt;/v&gt;&lt;/c&gt;&lt;c r=&quot;E74&quot; s=&quot;80&quot;&gt;&lt;f t=&quot;shared&quot; ca=&quot;1&quot; si=&quot;3&quot;/&gt;&lt;v&gt;7.8313926628838057E-2&lt;/v&gt;&lt;/c&gt;&lt;c r=&quot;F74&quot; s=&quot;80&quot;&gt;&lt;f t=&quot;shared&quot; ca=&quot;1&quot; si=&quot;4&quot;/&gt;&lt;v&gt;2.366206155684758E-2&lt;/v&gt;&lt;/c&gt;&lt;c r=&quot;G74&quot; s=&quot;80&quot;&gt;&lt;f t=&quot;shared&quot; ca=&quot;1&quot; si=&quot;5&quot;/&gt;&lt;v&gt;9.8319157839545507E-2&lt;/v&gt;&lt;/c&gt;&lt;c r=&quot;H74&quot; s=&quot;81&quot;&gt;&lt;f t=&quot;shared&quot; ca=&quot;1&quot; si=&quot;6&quot;/&gt;&lt;v&gt;2011.1027563445164&lt;/v&gt;&lt;/c&gt;&lt;c r=&quot;I74&quot; s=&quot;62&quot;&gt;&lt;f t=&quot;shared&quot; ca=&quot;1&quot; si=&quot;7&quot;/&gt;&lt;v&gt;31.222055126890329&lt;/v&gt;&lt;/c&gt;&lt;/row&gt;&lt;row r=&quot;75&quot; spans=&quot;2:9&quot; x14ac:dyDescent=&quot;0.25&quot;&gt;&lt;c r=&quot;B75&quot; s=&quot;83&quot;&gt;&lt;v&gt;30&lt;/v&gt;&lt;/c&gt;&lt;c r=&quot;C75&quot; s=&quot;80&quot;&gt;&lt;f t=&quot;shared&quot; ca=&quot;1&quot; si=&quot;1&quot;/&gt;&lt;v&gt;6.2579255981254911E-3&lt;/v&gt;&lt;/c&gt;&lt;c r=&quot;D75&quot; s=&quot;80&quot;&gt;&lt;f t=&quot;shared&quot; ca=&quot;1&quot; si=&quot;2&quot;/&gt;&lt;v&gt;0.15124103851066159&lt;/v&gt;&lt;/c&gt;&lt;c r=&quot;E75&quot; s=&quot;80&quot;&gt;&lt;f t=&quot;shared&quot; ca=&quot;1&quot; si=&quot;3&quot;/&gt;&lt;v&gt;8.3251767088943038E-2&lt;/v&gt;&lt;/c&gt;&lt;c r=&quot;F75&quot; s=&quot;80&quot;&gt;&lt;f t=&quot;shared&quot; ca=&quot;1&quot; si=&quot;4&quot;/&gt;&lt;v&gt;2.443102844186839E-2&lt;/v&gt;&lt;/c&gt;&lt;c r=&quot;G75&quot; s=&quot;80&quot;&gt;&lt;f t=&quot;shared&quot; ca=&quot;1&quot; si=&quot;5&quot;/&gt;&lt;v&gt;9.086872695746312E-2&lt;/v&gt;&lt;/c&gt;&lt;c r=&quot;H75&quot; s=&quot;81&quot;&gt;&lt;f t=&quot;shared&quot; ca=&quot;1&quot; si=&quot;6&quot;/&gt;&lt;v&gt;1533.8365635569555&lt;/v&gt;&lt;/c&gt;&lt;c r=&quot;I75&quot; s=&quot;62&quot;&gt;&lt;f t=&quot;shared&quot; ca=&quot;1&quot; si=&quot;7&quot;/&gt;&lt;v&gt;21.676731271139111&lt;/v&gt;&lt;/c&gt;&lt;/row&gt;&lt;row r=&quot;76&quot; spans=&quot;2:9&quot; x14ac:dyDescent=&quot;0.25&quot;&gt;&lt;c r=&quot;B76&quot; s=&quot;83&quot;&gt;&lt;v&gt;31&lt;/v&gt;&lt;/c&gt;&lt;c r=&quot;C76&quot; s=&quot;80&quot;&gt;&lt;f t=&quot;shared&quot; ca=&quot;1&quot; si=&quot;1&quot;/&gt;&lt;v&gt;4.1893799724685467E-2&lt;/v&gt;&lt;/c&gt;&lt;c r=&quot;D76&quot; s=&quot;80&quot;&gt;&lt;f t=&quot;shared&quot; ca=&quot;1&quot; si=&quot;2&quot;/&gt;&lt;v&gt;0.14386994867634684&lt;/v&gt;&lt;/c&gt;&lt;c r=&quot;E76&quot; s=&quot;80&quot;&gt;&lt;f t=&quot;shared&quot; ca=&quot;1&quot; si=&quot;3&quot;/&gt;&lt;v&gt;7.9714050031228834E-2&lt;/v&gt;&lt;/c&gt;&lt;c r=&quot;F76&quot; s=&quot;80&quot;&gt;&lt;f t=&quot;shared&quot; ca=&quot;1&quot; si=&quot;4&quot;/&gt;&lt;v&gt;2.3738306891728164E-2&lt;/v&gt;&lt;/c&gt;&lt;c r=&quot;G76&quot; s=&quot;80&quot;&gt;&lt;f t=&quot;shared&quot; ca=&quot;1&quot; si=&quot;5&quot;/&gt;&lt;v&gt;8.5708964073442778E-2&lt;/v&gt;&lt;/c&gt;&lt;c r=&quot;H76&quot; s=&quot;81&quot;&gt;&lt;f t=&quot;shared&quot; ca=&quot;1&quot; si=&quot;6&quot;/&gt;&lt;v&gt;1781.9784855205546&lt;/v&gt;&lt;/c&gt;&lt;c r=&quot;I76&quot; s=&quot;62&quot;&gt;&lt;f t=&quot;shared&quot; ca=&quot;1&quot; si=&quot;7&quot;/&gt;&lt;v&gt;26.639569710411092&lt;/v&gt;&lt;/c&gt;&lt;/row&gt;&lt;row r=&quot;77&quot; spans=&quot;2:9&quot; x14ac:dyDescent=&quot;0.25&quot;&gt;&lt;c r=&quot;B77&quot; s=&quot;83&quot;&gt;&lt;v&gt;32&lt;/v&gt;&lt;/c&gt;&lt;c r=&quot;C77&quot; s=&quot;80&quot;&gt;&lt;f t=&quot;shared&quot; ca=&quot;1&quot; si=&quot;1&quot;/&gt;&lt;v&gt;4.5879875711747488E-2&lt;/v&gt;&lt;/c&gt;&lt;c r=&quot;D77&quot; s=&quot;80&quot;&gt;&lt;f t=&quot;shared&quot; ca=&quot;1&quot; si=&quot;2&quot;/&gt;&lt;v&gt;0.13482686245297054&lt;/v&gt;&lt;/c&gt;&lt;c r=&quot;E77&quot; s=&quot;80&quot;&gt;&lt;f t=&quot;shared&quot; ca=&quot;1&quot; si=&quot;3&quot;/&gt;&lt;v&gt;7.8899770695175078E-2&lt;/v&gt;&lt;/c&gt;&lt;c r=&quot;F77&quot; s=&quot;80&quot;&gt;&lt;f t=&quot;shared&quot; ca=&quot;1&quot; si=&quot;4&quot;/&gt;&lt;v&gt;2.2053338708641176E-2&lt;/v&gt;&lt;/c&gt;&lt;c r=&quot;G77&quot; s=&quot;80&quot;&gt;&lt;f t=&quot;shared&quot; ca=&quot;1&quot; si=&quot;5&quot;/&gt;&lt;v&gt;7.9378803717079394E-2&lt;/v&gt;&lt;/c&gt;&lt;c r=&quot;H77&quot; s=&quot;81&quot;&gt;&lt;f t=&quot;shared&quot; ca=&quot;1&quot; si=&quot;6&quot;/&gt;&lt;v&gt;1662.8275765468327&lt;/v&gt;&lt;/c&gt;&lt;c r=&quot;I77&quot; s=&quot;62&quot;&gt;&lt;f t=&quot;shared&quot; ca=&quot;1&quot; si=&quot;7&quot;/&gt;&lt;v&gt;24.256551530936655&lt;/v&gt;&lt;/c&gt;&lt;/row&gt;&lt;row r=&quot;78&quot; spans=&quot;2:9&quot; x14ac:dyDescent=&quot;0.25&quot;&gt;&lt;c r=&quot;B78&quot; s=&quot;83&quot;&gt;&lt;v&gt;33&lt;/v&gt;&lt;/c&gt;&lt;c r=&quot;C78&quot; s=&quot;80&quot;&gt;&lt;f t=&quot;shared&quot; ca=&quot;1&quot; si=&quot;1&quot;/&gt;&lt;v&gt;6.7895552063412384E-2&lt;/v&gt;&lt;/c&gt;&lt;c r=&quot;D78&quot; s=&quot;80&quot;&gt;&lt;f t=&quot;shared&quot; ca=&quot;1&quot; si=&quot;2&quot;/&gt;&lt;v&gt;0.17405146075248731&lt;/v&gt;&lt;/c&gt;&lt;c r=&quot;E78&quot; s=&quot;80&quot;&gt;&lt;f t=&quot;shared&quot; ca=&quot;1&quot; si=&quot;3&quot;/&gt;&lt;v&gt;9.2500893581757629E-2&lt;/v&gt;&lt;/c&gt;&lt;c r=&quot;F78&quot; s=&quot;80&quot;&gt;&lt;f t=&quot;shared&quot; ca=&quot;1&quot; si=&quot;4&quot;/&gt;&lt;v&gt;2.2700328789837278E-2&lt;/v&gt;&lt;/c&gt;&lt;c r=&quot;G78&quot; s=&quot;80&quot;&gt;&lt;f t=&quot;shared&quot; ca=&quot;1&quot; si=&quot;5&quot;/&gt;&lt;v&gt;0.10683602252674113&lt;/v&gt;&lt;/c&gt;&lt;c r=&quot;H78&quot; s=&quot;81&quot;&gt;&lt;f t=&quot;shared&quot; ca=&quot;1&quot; si=&quot;6&quot;/&gt;&lt;v&gt;1990.7774369553949&lt;/v&gt;&lt;/c&gt;&lt;c r=&quot;I78&quot; s=&quot;62&quot;&gt;&lt;f t=&quot;shared&quot; ca=&quot;1&quot; si=&quot;7&quot;/&gt;&lt;v&gt;30.8155487391079&lt;/v&gt;&lt;/c&gt;&lt;/row&gt;&lt;row r=&quot;79&quot; spans=&quot;2:9&quot; x14ac:dyDescent=&quot;0.25&quot;&gt;&lt;c r=&quot;B79&quot; s=&quot;83&quot;&gt;&lt;v&gt;34&lt;/v&gt;&lt;/c&gt;&lt;c r=&quot;C79&quot; s=&quot;80&quot;&gt;&lt;f t=&quot;shared&quot; ca=&quot;1&quot; si=&quot;1&quot;/&gt;&lt;v&gt;3.0701634118653055E-2&lt;/v&gt;&lt;/c&gt;&lt;c r=&quot;D79&quot; s=&quot;80&quot;&gt;&lt;f t=&quot;shared&quot; ca=&quot;1&quot; si=&quot;2&quot;/&gt;&lt;v&gt;0.16149536848566068&lt;/v&gt;&lt;/c&gt;&lt;c r=&quot;E79&quot; s=&quot;80&quot;&gt;&lt;f t=&quot;shared&quot; ca=&quot;1&quot; si=&quot;3&quot;/&gt;&lt;v&gt;8.0832980293374032E-2&lt;/v&gt;&lt;/c&gt;&lt;c r=&quot;F79&quot; s=&quot;80&quot;&gt;&lt;f t=&quot;shared&quot; ca=&quot;1&quot; si=&quot;4&quot;/&gt;&lt;v&gt;2.3459493714146129E-2&lt;/v&gt;&lt;/c&gt;&lt;c r=&quot;G79&quot; s=&quot;80&quot;&gt;&lt;f t=&quot;shared&quot; ca=&quot;1&quot; si=&quot;5&quot;/&gt;&lt;v&gt;9.8046757939962481E-2&lt;/v&gt;&lt;/c&gt;&lt;c r=&quot;H79&quot; s=&quot;81&quot;&gt;&lt;f t=&quot;shared&quot; ca=&quot;1&quot; si=&quot;6&quot;/&gt;&lt;v&gt;1895.6830733144823&lt;/v&gt;&lt;/c&gt;&lt;c r=&quot;I79&quot; s=&quot;62&quot;&gt;&lt;f t=&quot;shared&quot; ca=&quot;1&quot; si=&quot;7&quot;/&gt;&lt;v&gt;28.913661466289646&lt;/v&gt;&lt;/c&gt;&lt;/row&gt;&lt;row r=&quot;80&quot; spans=&quot;2:9&quot; x14ac:dyDescent=&quot;0.25&quot;&gt;&lt;c r=&quot;B80&quot; s=&quot;83&quot;&gt;&lt;v&gt;35&lt;/v&gt;&lt;/c&gt;&lt;c r=&quot;C80&quot; s=&quot;80&quot;&gt;&lt;f t=&quot;shared&quot; ca=&quot;1&quot; si=&quot;1&quot;/&gt;&lt;v&gt;4.085582364372025E-2&lt;/v&gt;&lt;/c&gt;&lt;c r=&quot;D80&quot; s=&quot;80&quot;&gt;&lt;f t=&quot;shared&quot; ca=&quot;1&quot; si=&quot;2&quot;/&gt;&lt;v&gt;0.1516045974634764&lt;/v&gt;&lt;/c&gt;&lt;c r=&quot;E80&quot; s=&quot;80&quot;&gt;&lt;f t=&quot;shared&quot; ca=&quot;1&quot; si=&quot;3&quot;/&gt;&lt;v&gt;7.5854117257821235E-2&lt;/v&gt;&lt;/c&gt;&lt;c r=&quot;F80&quot; s=&quot;80&quot;&gt;&lt;f t=&quot;shared&quot; ca=&quot;1&quot; si=&quot;4&quot;/&gt;&lt;v&gt;2.7352639322577057E-2&lt;/v&gt;&lt;/c&gt;&lt;c r=&quot;G80&quot; s=&quot;80&quot;&gt;&lt;f t=&quot;shared&quot; ca=&quot;1&quot; si=&quot;5&quot;/&gt;&lt;v&gt;9.1123218224433478E-2&lt;/v&gt;&lt;/c&gt;&lt;c r=&quot;H80&quot; s=&quot;81&quot;&gt;&lt;f t=&quot;shared&quot; ca=&quot;1&quot; si=&quot;6&quot;/&gt;&lt;v&gt;2151.4706549640364&lt;/v&gt;&lt;/c&gt;&lt;c r=&quot;I80&quot; s=&quot;62&quot;&gt;&lt;f t=&quot;shared&quot; ca=&quot;1&quot; si=&quot;7&quot;/&gt;&lt;v&gt;34.029413099280731&lt;/v&gt;&lt;/c&gt;&lt;/row&gt;&lt;row r=&quot;81&quot; spans=&quot;2:9&quot; x14ac:dyDescent=&quot;0.25&quot;&gt;&lt;c r=&quot;B81&quot; s=&quot;83&quot;&gt;&lt;v&gt;36&lt;/v&gt;&lt;/c&gt;&lt;c r=&quot;C81&quot; s=&quot;80&quot;&gt;&lt;f t=&quot;shared&quot; ca=&quot;1&quot; si=&quot;1&quot;/&gt;&lt;v&gt;4.5141429960680275E-2&lt;/v&gt;&lt;/c&gt;&lt;c r=&quot;D81&quot; s=&quot;80&quot;&gt;&lt;f t=&quot;shared&quot; ca=&quot;1&quot; si=&quot;2&quot;/&gt;&lt;v&gt;0.15051689906020574&lt;/v&gt;&lt;/c&gt;&lt;c r=&quot;E81&quot; s=&quot;80&quot;&gt;&lt;f t=&quot;shared&quot; ca=&quot;1&quot; si=&quot;3&quot;/&gt;&lt;v&gt;7.1662627600777962E-2&lt;/v&gt;&lt;/c&gt;&lt;c r=&quot;F81&quot; s=&quot;80&quot;&gt;&lt;f t=&quot;shared&quot; ca=&quot;1&quot; si=&quot;4&quot;/&gt;&lt;v&gt;2.6884231447507862E-2&lt;/v&gt;&lt;/c&gt;&lt;c r=&quot;G81&quot; s=&quot;80&quot;&gt;&lt;f t=&quot;shared&quot; ca=&quot;1&quot; si=&quot;5&quot;/&gt;&lt;v&gt;9.0361829342144012E-2&lt;/v&gt;&lt;/c&gt;&lt;c r=&quot;H81&quot; s=&quot;81&quot;&gt;&lt;f t=&quot;shared&quot; ca=&quot;1&quot; si=&quot;6&quot;/&gt;&lt;v&gt;2359.925761419745&lt;/v&gt;&lt;/c&gt;&lt;c r=&quot;I81&quot; s=&quot;62&quot;&gt;&lt;f t=&quot;shared&quot; ca=&quot;1&quot; si=&quot;7&quot;/&gt;&lt;v&gt;38.198515228394896&lt;/v&gt;&lt;/c&gt;&lt;/row&gt;&lt;row r=&quot;82&quot; spans=&quot;2:9&quot; x14ac:dyDescent=&quot;0.25&quot;&gt;&lt;c r=&quot;B82&quot; s=&quot;83&quot;&gt;&lt;v&gt;37&lt;/v&gt;&lt;/c&gt;&lt;c r=&quot;C82&quot; s=&quot;80&quot;&gt;&lt;f t=&quot;shared&quot; ca=&quot;1&quot; si=&quot;1&quot;/&gt;&lt;v&gt;5.850403077133863E-2&lt;/v&gt;&lt;/c&gt;&lt;c r=&quot;D82&quot; s=&quot;80&quot;&gt;&lt;f t=&quot;shared&quot; ca=&quot;1&quot; si=&quot;2&quot;/&gt;&lt;v&gt;0.15923098624351276&lt;/v&gt;&lt;/c&gt;&lt;c r=&quot;E82&quot; s=&quot;80&quot;&gt;&lt;f t=&quot;shared&quot; ca=&quot;1&quot; si=&quot;3&quot;/&gt;&lt;v&gt;8.1624216028225588E-2&lt;/v&gt;&lt;/c&gt;&lt;c r=&quot;F82&quot; s=&quot;80&quot;&gt;&lt;f t=&quot;shared&quot; ca=&quot;1&quot; si=&quot;4&quot;/&gt;&lt;v&gt;2.6358130358550363E-2&lt;/v&gt;&lt;/c&gt;&lt;c r=&quot;G82&quot; s=&quot;80&quot;&gt;&lt;f t=&quot;shared&quot; ca=&quot;1&quot; si=&quot;5&quot;/&gt;&lt;v&gt;9.646169037045893E-2&lt;/v&gt;&lt;/c&gt;&lt;c r=&quot;H82&quot; s=&quot;81&quot;&gt;&lt;f t=&quot;shared&quot; ca=&quot;1&quot; si=&quot;6&quot;/&gt;&lt;v&gt;2163.2192635452111&lt;/v&gt;&lt;/c&gt;&lt;c r=&quot;I82&quot; s=&quot;62&quot;&gt;&lt;f t=&quot;shared&quot; ca=&quot;1&quot; si=&quot;7&quot;/&gt;&lt;v&gt;34.264385270904221&lt;/v&gt;&lt;/c&gt;&lt;/row&gt;&lt;row r=&quot;83&quot; spans=&quot;2:9&quot; x14ac:dyDescent=&quot;0.25&quot;&gt;&lt;c r=&quot;B83&quot; s=&quot;83&quot;&gt;&lt;v&gt;38&lt;/v&gt;&lt;/c&gt;&lt;c r=&quot;C83&quot; s=&quot;80&quot;&gt;&lt;f t=&quot;shared&quot; ca=&quot;1&quot; si=&quot;1&quot;/&gt;&lt;v&gt;4.5245867409334006E-2&lt;/v&gt;&lt;/c&gt;&lt;c r=&quot;D83&quot; s=&quot;80&quot;&gt;&lt;f t=&quot;shared&quot; ca=&quot;1&quot; si=&quot;2&quot;/&gt;&lt;v&gt;0.15678187173638461&lt;/v&gt;&lt;/c&gt;&lt;c r=&quot;E83&quot; s=&quot;80&quot;&gt;&lt;f t=&quot;shared&quot; ca=&quot;1&quot; si=&quot;3&quot;/&gt;&lt;v&gt;7.7769073573288425E-2&lt;/v&gt;&lt;/c&gt;&lt;c r=&quot;F83&quot; s=&quot;80&quot;&gt;&lt;f t=&quot;shared&quot; ca=&quot;1&quot; si=&quot;4&quot;/&gt;&lt;v&gt;2.6798957843410617E-2&lt;/v&gt;&lt;/c&gt;&lt;c r=&quot;G83&quot; s=&quot;80&quot;&gt;&lt;f t=&quot;shared&quot; ca=&quot;1&quot; si=&quot;5&quot;/&gt;&lt;v&gt;9.4747310215469227E-2&lt;/v&gt;&lt;/c&gt;&lt;c r=&quot;H83&quot; s=&quot;81&quot;&gt;&lt;f t=&quot;shared&quot; ca=&quot;1&quot; si=&quot;6&quot;/&gt;&lt;v&gt;2173.6139253206043&lt;/v&gt;&lt;/c&gt;&lt;c r=&quot;I83&quot; s=&quot;62&quot;&gt;&lt;f t=&quot;shared&quot; ca=&quot;1&quot; si=&quot;7&quot;/&gt;&lt;v&gt;34.472278506412088&lt;/v&gt;&lt;/c&gt;&lt;/row&gt;&lt;row r=&quot;84&quot; spans=&quot;2:9&quot; x14ac:dyDescent=&quot;0.25&quot;&gt;&lt;c r=&quot;B84&quot; s=&quot;83&quot;&gt;&lt;v&gt;39&lt;/v&gt;&lt;/c&gt;&lt;c r=&quot;C84&quot; s=&quot;80&quot;&gt;&lt;f t=&quot;shared&quot; ca=&quot;1&quot; si=&quot;1&quot;/&gt;&lt;v&gt;7.3583216133744273E-2&lt;/v&gt;&lt;/c&gt;&lt;c r=&quot;D84&quot; s=&quot;80&quot;&gt;&lt;f t=&quot;shared&quot; ca=&quot;1&quot; si=&quot;2&quot;/&gt;&lt;v&gt;0.15709677180216483&lt;/v&gt;&lt;/c&gt;&lt;c r=&quot;E84&quot; s=&quot;80&quot;&gt;&lt;f t=&quot;shared&quot; ca=&quot;1&quot; si=&quot;3&quot;/&gt;&lt;v&gt;6.9609980690882811E-2&lt;/v&gt;&lt;/c&gt;&lt;c r=&quot;F84&quot; s=&quot;80&quot;&gt;&lt;f t=&quot;shared&quot; ca=&quot;1&quot; si=&quot;4&quot;/&gt;&lt;v&gt;2.6903632741915734E-2&lt;/v&gt;&lt;/c&gt;&lt;c r=&quot;G84&quot; s=&quot;80&quot;&gt;&lt;f t=&quot;shared&quot; ca=&quot;1&quot; si=&quot;5&quot;/&gt;&lt;v&gt;9.4967740261515388E-2&lt;/v&gt;&lt;/c&gt;&lt;c r=&quot;H84&quot; s=&quot;81&quot;&gt;&lt;f t=&quot;shared&quot; ca=&quot;1&quot; si=&quot;6&quot;/&gt;&lt;v&gt;2946.7736232263164&lt;/v&gt;&lt;/c&gt;&lt;c r=&quot;I84&quot; s=&quot;62&quot;&gt;&lt;f t=&quot;shared&quot; ca=&quot;1&quot; si=&quot;7&quot;/&gt;&lt;v&gt;49.935472464526327&lt;/v&gt;&lt;/c&gt;&lt;/row&gt;&lt;row r=&quot;85&quot; spans=&quot;2:9&quot; x14ac:dyDescent=&quot;0.25&quot;&gt;&lt;c r=&quot;B85&quot; s=&quot;83&quot;&gt;&lt;v&gt;40&lt;/v&gt;&lt;/c&gt;&lt;c r=&quot;C85&quot; s=&quot;80&quot;&gt;&lt;f t=&quot;shared&quot; ca=&quot;1&quot; si=&quot;1&quot;/&gt;&lt;v&gt;7.0974081919040491E-2&lt;/v&gt;&lt;/c&gt;&lt;c r=&quot;D85&quot; s=&quot;80&quot;&gt;&lt;f t=&quot;shared&quot; ca=&quot;1&quot; si=&quot;2&quot;/&gt;&lt;v&gt;0.15194721875957859&lt;/v&gt;&lt;/c&gt;&lt;c r=&quot;E85&quot; s=&quot;80&quot;&gt;&lt;f t=&quot;shared&quot; ca=&quot;1&quot; si=&quot;3&quot;/&gt;&lt;v&gt;7.0328336656137858E-2&lt;/v&gt;&lt;/c&gt;&lt;c r=&quot;F85&quot; s=&quot;80&quot;&gt;&lt;f t=&quot;shared&quot; ca=&quot;1&quot; si=&quot;4&quot;/&gt;&lt;v&gt;2.2298303019785439E-2&lt;/v&gt;&lt;/c&gt;&lt;c r=&quot;G85&quot; s=&quot;80&quot;&gt;&lt;f t=&quot;shared&quot; ca=&quot;1&quot; si=&quot;5&quot;/&gt;&lt;v&gt;9.1363053131705008E-2&lt;/v&gt;&lt;/c&gt;&lt;c r=&quot;H85&quot; s=&quot;81&quot;&gt;&lt;f t=&quot;shared&quot; ca=&quot;1&quot; si=&quot;6&quot;/&gt;&lt;v&gt;2528.545567441507&lt;/v&gt;&lt;/c&gt;&lt;c r=&quot;I85&quot; s=&quot;62&quot;&gt;&lt;f t=&quot;shared&quot; ca=&quot;1&quot; si=&quot;7&quot;/&gt;&lt;v&gt;41.570911348830144&lt;/v&gt;&lt;/c&gt;&lt;/row&gt;&lt;row r=&quot;86&quot; spans=&quot;2:9&quot; x14ac:dyDescent=&quot;0.25&quot;&gt;&lt;c r=&quot;B86&quot; s=&quot;83&quot;&gt;&lt;v&gt;41&lt;/v&gt;&lt;/c&gt;&lt;c r=&quot;C86&quot; s=&quot;80&quot;&gt;&lt;f t=&quot;shared&quot; ca=&quot;1&quot; si=&quot;1&quot;/&gt;&lt;v&gt;8.48856754879867E-2&lt;/v&gt;&lt;/c&gt;&lt;c r=&quot;D86&quot; s=&quot;80&quot;&gt;&lt;f t=&quot;shared&quot; ca=&quot;1&quot; si=&quot;2&quot;/&gt;&lt;v&gt;0.14198478978715828&lt;/v&gt;&lt;/c&gt;&lt;c r=&quot;E86&quot; s=&quot;80&quot;&gt;&lt;f t=&quot;shared&quot; ca=&quot;1&quot; si=&quot;3&quot;/&gt;&lt;v&gt;7.8548071986660861E-2&lt;/v&gt;&lt;/c&gt;&lt;c r=&quot;F86&quot; s=&quot;80&quot;&gt;&lt;f t=&quot;shared&quot; ca=&quot;1&quot; si=&quot;4&quot;/&gt;&lt;v&gt;1.8778405319140899E-2&lt;/v&gt;&lt;/c&gt;&lt;c r=&quot;G86&quot; s=&quot;80&quot;&gt;&lt;f t=&quot;shared&quot; ca=&quot;1&quot; si=&quot;5&quot;/&gt;&lt;v&gt;8.438935285101079E-2&lt;/v&gt;&lt;/c&gt;&lt;c r=&quot;H86&quot; s=&quot;81&quot;&gt;&lt;f t=&quot;shared&quot; ca=&quot;1&quot; si=&quot;6&quot;/&gt;&lt;v&gt;2006.1583891039027&lt;/v&gt;&lt;/c&gt;&lt;c r=&quot;I86&quot; s=&quot;62&quot;&gt;&lt;f t=&quot;shared&quot; ca=&quot;1&quot; si=&quot;7&quot;/&gt;&lt;v&gt;31.123167782078053&lt;/v&gt;&lt;/c&gt;&lt;/row&gt;&lt;row r=&quot;87&quot; spans=&quot;2:9&quot; x14ac:dyDescent=&quot;0.25&quot;&gt;&lt;c r=&quot;B87&quot; s=&quot;83&quot;&gt;&lt;v&gt;42&lt;/v&gt;&lt;/c&gt;&lt;c r=&quot;C87&quot; s=&quot;80&quot;&gt;&lt;f t=&quot;shared&quot; ca=&quot;1&quot; si=&quot;1&quot;/&gt;&lt;v&gt;4.8723587058251562E-2&lt;/v&gt;&lt;/c&gt;&lt;c r=&quot;D87&quot; s=&quot;80&quot;&gt;&lt;f t=&quot;shared&quot; ca=&quot;1&quot; si=&quot;2&quot;/&gt;&lt;v&gt;0.15376841055171211&lt;/v&gt;&lt;/c&gt;&lt;c r=&quot;E87&quot; s=&quot;80&quot;&gt;&lt;f t=&quot;shared&quot; ca=&quot;1&quot; si=&quot;3&quot;/&gt;&lt;v&gt;7.9508171303848449E-2&lt;/v&gt;&lt;/c&gt;&lt;c r=&quot;F87&quot; s=&quot;80&quot;&gt;&lt;f t=&quot;shared&quot; ca=&quot;1&quot; si=&quot;4&quot;/&gt;&lt;v&gt;2.7440926138342092E-2&lt;/v&gt;&lt;/c&gt;&lt;c r=&quot;G87&quot; s=&quot;80&quot;&gt;&lt;f t=&quot;shared&quot; ca=&quot;1&quot; si=&quot;5&quot;/&gt;&lt;v&gt;9.2637887386198492E-2&lt;/v&gt;&lt;/c&gt;&lt;c r=&quot;H87&quot; s=&quot;81&quot;&gt;&lt;f t=&quot;shared&quot; ca=&quot;1&quot; si=&quot;6&quot;/&gt;&lt;v&gt;2107.1980570038941&lt;/v&gt;&lt;/c&gt;&lt;c r=&quot;I87&quot; s=&quot;62&quot;&gt;&lt;f t=&quot;shared&quot; ca=&quot;1&quot; si=&quot;7&quot;/&gt;&lt;v&gt;33.143961140077884&lt;/v&gt;&lt;/c&gt;&lt;/row&gt;&lt;row r=&quot;88&quot; spans=&quot;2:9&quot; x14ac:dyDescent=&quot;0.25&quot;&gt;&lt;c r=&quot;B88&quot; s=&quot;83&quot;&gt;&lt;v&gt;43&lt;/v&gt;&lt;/c&gt;&lt;c r=&quot;C88&quot; s=&quot;80&quot;&gt;&lt;f t=&quot;shared&quot; ca=&quot;1&quot; si=&quot;1&quot;/&gt;&lt;v&gt;4.4069325325376767E-2&lt;/v&gt;&lt;/c&gt;&lt;c r=&quot;D88&quot; s=&quot;80&quot;&gt;&lt;f t=&quot;shared&quot; ca=&quot;1&quot; si=&quot;2&quot;/&gt;&lt;v&gt;0.14280221057313613&lt;/v&gt;&lt;/c&gt;&lt;c r=&quot;E88&quot; s=&quot;80&quot;&gt;&lt;f t=&quot;shared&quot; ca=&quot;1&quot; si=&quot;3&quot;/&gt;&lt;v&gt;7.9340189601543598E-2&lt;/v&gt;&lt;/c&gt;&lt;c r=&quot;F88&quot; s=&quot;80&quot;&gt;&lt;f t=&quot;shared&quot; ca=&quot;1&quot; si=&quot;4&quot;/&gt;&lt;v&gt;2.9798894207157995E-2&lt;/v&gt;&lt;/c&gt;&lt;c r=&quot;G88&quot; s=&quot;80&quot;&gt;&lt;f t=&quot;shared&quot; ca=&quot;1&quot; si=&quot;5&quot;/&gt;&lt;v&gt;8.4961547401195298E-2&lt;/v&gt;&lt;/c&gt;&lt;c r=&quot;H88&quot; s=&quot;81&quot;&gt;&lt;f t=&quot;shared&quot; ca=&quot;1&quot; si=&quot;6&quot;/&gt;&lt;v&gt;1974.7290090295419&lt;/v&gt;&lt;/c&gt;&lt;c r=&quot;I88&quot; s=&quot;62&quot;&gt;&lt;f t=&quot;shared&quot; ca=&quot;1&quot; si=&quot;7&quot;/&gt;&lt;v&gt;30.494580180590837&lt;/v&gt;&lt;/c&gt;&lt;/row&gt;&lt;row r=&quot;89&quot; spans=&quot;2:9&quot; x14ac:dyDescent=&quot;0.25&quot;&gt;&lt;c r=&quot;B89&quot; s=&quot;83&quot;&gt;&lt;v&gt;44&lt;/v&gt;&lt;/c&gt;&lt;c r=&quot;C89&quot; s=&quot;80&quot;&gt;&lt;f t=&quot;shared&quot; ca=&quot;1&quot; si=&quot;1&quot;/&gt;&lt;v&gt;5.0697364345679258E-2&lt;/v&gt;&lt;/c&gt;&lt;c r=&quot;D89&quot; s=&quot;80&quot;&gt;&lt;f t=&quot;shared&quot; ca=&quot;1&quot; si=&quot;2&quot;/&gt;&lt;v&gt;0.16934730924866467&lt;/v&gt;&lt;/c&gt;&lt;c r=&quot;E89&quot; s=&quot;80&quot;&gt;&lt;f t=&quot;shared&quot; ca=&quot;1&quot; si=&quot;3&quot;/&gt;&lt;v&gt;8.0544467145137938E-2&lt;/v&gt;&lt;/c&gt;&lt;c r=&quot;F89&quot; s=&quot;80&quot;&gt;&lt;f t=&quot;shared&quot; ca=&quot;1&quot; si=&quot;4&quot;/&gt;&lt;v&gt;2.1556410711058543E-2&lt;/v&gt;&lt;/c&gt;&lt;c r=&quot;G89&quot; s=&quot;80&quot;&gt;&lt;f t=&quot;shared&quot; ca=&quot;1&quot; si=&quot;5&quot;/&gt;&lt;v&gt;0.10354311647406528&lt;/v&gt;&lt;/c&gt;&lt;c r=&quot;H89&quot; s=&quot;81&quot;&gt;&lt;f t=&quot;shared&quot; ca=&quot;1&quot; si=&quot;6&quot;/&gt;&lt;v&gt;2136.935329634041&lt;/v&gt;&lt;/c&gt;&lt;c r=&quot;I89&quot; s=&quot;62&quot;&gt;&lt;f t=&quot;shared&quot; ca=&quot;1&quot; si=&quot;7&quot;/&gt;&lt;v&gt;33.738706592680821&lt;/v&gt;&lt;/c&gt;&lt;/row&gt;&lt;row r=&quot;90&quot; spans=&quot;2:9&quot; x14ac:dyDescent=&quot;0.25&quot;&gt;&lt;c r=&quot;B90&quot; s=&quot;83&quot;&gt;&lt;v&gt;45&lt;/v&gt;&lt;/c&gt;&lt;c r=&quot;C90&quot; s=&quot;80&quot;&gt;&lt;f t=&quot;shared&quot; ca=&quot;1&quot; si=&quot;1&quot;/&gt;&lt;v&gt;5.8145485660085414E-2&lt;/v&gt;&lt;/c&gt;&lt;c r=&quot;D90&quot; s=&quot;80&quot;&gt;&lt;f t=&quot;shared&quot; ca=&quot;1&quot; si=&quot;2&quot;/&gt;&lt;v&gt;0.1671506856861476&lt;/v&gt;&lt;/c&gt;&lt;c r=&quot;E90&quot; s=&quot;80&quot;&gt;&lt;f t=&quot;shared&quot; ca=&quot;1&quot; si=&quot;3&quot;/&gt;&lt;v&gt;8.0215996335113254E-2&lt;/v&gt;&lt;/c&gt;&lt;c r=&quot;F90&quot; s=&quot;80&quot;&gt;&lt;f t=&quot;shared&quot; ca=&quot;1&quot; si=&quot;4&quot;/&gt;&lt;v&gt;2.3171220351699884E-2&lt;/v&gt;&lt;/c&gt;&lt;c r=&quot;G90&quot; s=&quot;80&quot;&gt;&lt;f t=&quot;shared&quot; ca=&quot;1&quot; si=&quot;5&quot;/&gt;&lt;v&gt;0.10200547998030332&lt;/v&gt;&lt;/c&gt;&lt;c r=&quot;H90&quot; s=&quot;81&quot;&gt;&lt;f t=&quot;shared&quot; ca=&quot;1&quot; si=&quot;6&quot;/&gt;&lt;v&gt;2236.2674048793519&lt;/v&gt;&lt;/c&gt;&lt;c r=&quot;I90&quot; s=&quot;62&quot;&gt;&lt;f t=&quot;shared&quot; ca=&quot;1&quot; si=&quot;7&quot;/&gt;&lt;v&gt;35.725348097587037&lt;/v&gt;&lt;/c&gt;&lt;/row&gt;&lt;row r=&quot;91&quot; spans=&quot;2:9&quot; x14ac:dyDescent=&quot;0.25&quot;&gt;&lt;c r=&quot;B91&quot; s=&quot;83&quot;&gt;&lt;v&gt;46&lt;/v&gt;&lt;/c&gt;&lt;c r=&quot;C91&quot; s=&quot;80&quot;&gt;&lt;f t=&quot;shared&quot; ca=&quot;1&quot; si=&quot;1&quot;/&gt;&lt;v&gt;3.7732338848709697E-2&lt;/v&gt;&lt;/c&gt;&lt;c r=&quot;D91&quot; s=&quot;80&quot;&gt;&lt;f t=&quot;shared&quot; ca=&quot;1&quot; si=&quot;2&quot;/&gt;&lt;v&gt;0.1454770488414302&lt;/v&gt;&lt;/c&gt;&lt;c r=&quot;E91&quot; s=&quot;80&quot;&gt;&lt;f t=&quot;shared&quot; ca=&quot;1&quot; si=&quot;3&quot;/&gt;&lt;v&gt;6.9826644074295882E-2&lt;/v&gt;&lt;/c&gt;&lt;c r=&quot;F91&quot; s=&quot;80&quot;&gt;&lt;f t=&quot;shared&quot; ca=&quot;1&quot; si=&quot;4&quot;/&gt;&lt;v&gt;2.4102780066345236E-2&lt;/v&gt;&lt;/c&gt;&lt;c r=&quot;G91&quot; s=&quot;80&quot;&gt;&lt;f t=&quot;shared&quot; ca=&quot;1&quot; si=&quot;5&quot;/&gt;&lt;v&gt;8.683393418900115E-2&lt;/v&gt;&lt;/c&gt;&lt;c r=&quot;H91&quot; s=&quot;81&quot;&gt;&lt;f t=&quot;shared&quot; ca=&quot;1&quot; si=&quot;6&quot;/&gt;&lt;v&gt;2170.088968807433&lt;/v&gt;&lt;/c&gt;&lt;c r=&quot;I91&quot; s=&quot;62&quot;&gt;&lt;f t=&quot;shared&quot; ca=&quot;1&quot; si=&quot;7&quot;/&gt;&lt;v&gt;34.40177937614866&lt;/v&gt;&lt;/c&gt;&lt;/row&gt;&lt;row r=&quot;92&quot; spans=&quot;2:9&quot; x14ac:dyDescent=&quot;0.25&quot;&gt;&lt;c r=&quot;B92&quot; s=&quot;83&quot;&gt;&lt;v&gt;47&lt;/v&gt;&lt;/c&gt;&lt;c r=&quot;C92&quot; s=&quot;80&quot;&gt;&lt;f t=&quot;shared&quot; ca=&quot;1&quot; si=&quot;1&quot;/&gt;&lt;v&gt;4.1374805419796545E-2&lt;/v&gt;&lt;/c&gt;&lt;c r=&quot;D92&quot; s=&quot;80&quot;&gt;&lt;f t=&quot;shared&quot; ca=&quot;1&quot; si=&quot;2&quot;/&gt;&lt;v&gt;0.17328323976774379&lt;/v&gt;&lt;/c&gt;&lt;c r=&quot;E92&quot; s=&quot;80&quot;&gt;&lt;f t=&quot;shared&quot; ca=&quot;1&quot; si=&quot;3&quot;/&gt;&lt;v&gt;8.2037265165727902E-2&lt;/v&gt;&lt;/c&gt;&lt;c r=&quot;F92&quot; s=&quot;80&quot;&gt;&lt;f t=&quot;shared&quot; ca=&quot;1&quot; si=&quot;4&quot;/&gt;&lt;v&gt;3.2205282487863043E-2&lt;/v&gt;&lt;/c&gt;&lt;c r=&quot;G92&quot; s=&quot;80&quot;&gt;&lt;f t=&quot;shared&quot; ca=&quot;1&quot; si=&quot;5&quot;/&gt;&lt;v&gt;0.10629826783742066&lt;/v&gt;&lt;/c&gt;&lt;c r=&quot;H92&quot; s=&quot;81&quot;&gt;&lt;f t=&quot;shared&quot; ca=&quot;1&quot; si=&quot;6&quot;/&gt;&lt;v&gt;2407.1788190330376&lt;/v&gt;&lt;/c&gt;&lt;c r=&quot;I92&quot; s=&quot;62&quot;&gt;&lt;f t=&quot;shared&quot; ca=&quot;1&quot; si=&quot;7&quot;/&gt;&lt;v&gt;39.143576380660754&lt;/v&gt;&lt;/c&gt;&lt;/row&gt;&lt;row r=&quot;93&quot; spans=&quot;2:9&quot; x14ac:dyDescent=&quot;0.25&quot;&gt;&lt;c r=&quot;B93&quot; s=&quot;83&quot;&gt;&lt;v&gt;48&lt;/v&gt;&lt;/c&gt;&lt;c r=&quot;C93&quot; s=&quot;80&quot;&gt;&lt;f t=&quot;shared&quot; ca=&quot;1&quot; si=&quot;1&quot;/&gt;&lt;v&gt;5.6127095137621208E-2&lt;/v&gt;&lt;/c&gt;&lt;c r=&quot;D93&quot; s=&quot;80&quot;&gt;&lt;f t=&quot;shared&quot; ca=&quot;1&quot; si=&quot;2&quot;/&gt;&lt;v&gt;0.18011520242403656&lt;/v&gt;&lt;/c&gt;&lt;c r=&quot;E93&quot; s=&quot;80&quot;&gt;&lt;f t=&quot;shared&quot; ca=&quot;1&quot; si=&quot;3&quot;/&gt;&lt;v&gt;8.7333855206897903E-2&lt;/v&gt;&lt;/c&gt;&lt;c r=&quot;F93&quot; s=&quot;80&quot;&gt;&lt;f t=&quot;shared&quot; ca=&quot;1&quot; si=&quot;4&quot;/&gt;&lt;v&gt;2.035871262563211E-2&lt;/v&gt;&lt;/c&gt;&lt;c r=&quot;G93&quot; s=&quot;80&quot;&gt;&lt;f t=&quot;shared&quot; ca=&quot;1&quot; si=&quot;5&quot;/&gt;&lt;v&gt;0.1110806416968256&lt;/v&gt;&lt;/c&gt;&lt;c r=&quot;H93&quot; s=&quot;81&quot;&gt;&lt;f t=&quot;shared&quot; ca=&quot;1&quot; si=&quot;6&quot;/&gt;&lt;v&gt;2070.991038414883&lt;/v&gt;&lt;/c&gt;&lt;c r=&quot;I93&quot; s=&quot;62&quot;&gt;&lt;f t=&quot;shared&quot; ca=&quot;1&quot; si=&quot;7&quot;/&gt;&lt;v&gt;32.419820768297662&lt;/v&gt;&lt;/c&gt;&lt;/row&gt;&lt;row r=&quot;94&quot; spans=&quot;2:9&quot; x14ac:dyDescent=&quot;0.25&quot;&gt;&lt;c r=&quot;B94&quot; s=&quot;83&quot;&gt;&lt;v&gt;49&lt;/v&gt;&lt;/c&gt;&lt;c r=&quot;C94&quot; s=&quot;80&quot;&gt;&lt;f t=&quot;shared&quot; ca=&quot;1&quot; si=&quot;1&quot;/&gt;&lt;v&gt;6.002517838967459E-2&lt;/v&gt;&lt;/c&gt;&lt;c r=&quot;D94&quot; s=&quot;80&quot;&gt;&lt;f t=&quot;shared&quot; ca=&quot;1&quot; si=&quot;2&quot;/&gt;&lt;v&gt;0.16311679954332614&lt;/v&gt;&lt;/c&gt;&lt;c r=&quot;E94&quot; s=&quot;80&quot;&gt;&lt;f t=&quot;shared&quot; ca=&quot;1&quot; si=&quot;3&quot;/&gt;&lt;v&gt;8.8195907170056903E-2&lt;/v&gt;&lt;/c&gt;&lt;c r=&quot;F94&quot; s=&quot;80&quot;&gt;&lt;f t=&quot;shared&quot; ca=&quot;1&quot; si=&quot;4&quot;/&gt;&lt;v&gt;1.9542481315531345E-2&lt;/v&gt;&lt;/c&gt;&lt;c r=&quot;G94&quot; s=&quot;80&quot;&gt;&lt;f t=&quot;shared&quot; ca=&quot;1&quot; si=&quot;5&quot;/&gt;&lt;v&gt;9.9181759680328302E-2&lt;/v&gt;&lt;/c&gt;&lt;c r=&quot;H94&quot; s=&quot;81&quot;&gt;&lt;f t=&quot;shared&quot; ca=&quot;1&quot; si=&quot;6&quot;/&gt;&lt;v&gt;1838.1023869481392&lt;/v&gt;&lt;/c&gt;&lt;c r=&quot;I94&quot; s=&quot;62&quot;&gt;&lt;f t=&quot;shared&quot; ca=&quot;1&quot; si=&quot;7&quot;/&gt;&lt;v&gt;27.762047738962782&lt;/v&gt;&lt;/c&gt;&lt;/row&gt;&lt;row r=&quot;95&quot; spans=&quot;2:9&quot; x14ac:dyDescent=&quot;0.25&quot;&gt;&lt;c r=&quot;B95&quot; s=&quot;83&quot;&gt;&lt;v&gt;50&lt;/v&gt;&lt;/c&gt;&lt;c r=&quot;C95&quot; s=&quot;80&quot;&gt;&lt;f t=&quot;shared&quot; ca=&quot;1&quot; si=&quot;1&quot;/&gt;&lt;v&gt;4.1724418723611711E-2&lt;/v&gt;&lt;/c&gt;&lt;c r=&quot;D95&quot; s=&quot;80&quot;&gt;&lt;f t=&quot;shared&quot; ca=&quot;1&quot; si=&quot;2&quot;/&gt;&lt;v&gt;0.15835576021773654&lt;/v&gt;&lt;/c&gt;&lt;c r=&quot;E95&quot; s=&quot;80&quot;&gt;&lt;f t=&quot;shared&quot; ca=&quot;1&quot; si=&quot;3&quot;/&gt;&lt;v&gt;8.4329365264161182E-2&lt;/v&gt;&lt;/c&gt;&lt;c r=&quot;F95&quot; s=&quot;80&quot;&gt;&lt;f t=&quot;shared&quot; ca=&quot;1&quot; si=&quot;4&quot;/&gt;&lt;v&gt;2.5260008792085554E-2&lt;/v&gt;&lt;/c&gt;&lt;c r=&quot;G95&quot; s=&quot;80&quot;&gt;&lt;f t=&quot;shared&quot; ca=&quot;1&quot; si=&quot;5&quot;/&gt;&lt;v&gt;9.5849032152415581E-2&lt;/v&gt;&lt;/c&gt;&lt;c r=&quot;H95&quot; s=&quot;81&quot;&gt;&lt;f t=&quot;shared&quot; ca=&quot;1&quot; si=&quot;6&quot;/&gt;&lt;v&gt;1876.4843475701832&lt;/v&gt;&lt;/c&gt;&lt;c r=&quot;I95&quot; s=&quot;62&quot;&gt;&lt;f t=&quot;shared&quot; ca=&quot;1&quot; si=&quot;7&quot;/&gt;&lt;v&gt;28.529686951403665&lt;/v&gt;&lt;/c&gt;&lt;/row&gt;&lt;row r=&quot;96&quot; spans=&quot;2:9&quot; x14ac:dyDescent=&quot;0.25&quot;&gt;&lt;c r=&quot;B96&quot; s=&quot;83&quot;&gt;&lt;v&gt;51&lt;/v&gt;&lt;/c&gt;&lt;c r=&quot;C96&quot; s=&quot;80&quot;&gt;&lt;f t=&quot;shared&quot; ca=&quot;1&quot; si=&quot;1&quot;/&gt;&lt;v&gt;6.434855925103429E-2&lt;/v&gt;&lt;/c&gt;&lt;c r=&quot;D96&quot; s=&quot;80&quot;&gt;&lt;f t=&quot;shared&quot; ca=&quot;1&quot; si=&quot;2&quot;/&gt;&lt;v&gt;0.15384661122110241&lt;/v&gt;&lt;/c&gt;&lt;c r=&quot;E96&quot; s=&quot;80&quot;&gt;&lt;f t=&quot;shared&quot; ca=&quot;1&quot; si=&quot;3&quot;/&gt;&lt;v&gt;8.1094358150500936E-2&lt;/v&gt;&lt;/c&gt;&lt;c r=&quot;F96&quot; s=&quot;80&quot;&gt;&lt;f t=&quot;shared&quot; ca=&quot;1&quot; si=&quot;4&quot;/&gt;&lt;v&gt;2.882662638002003E-2&lt;/v&gt;&lt;/c&gt;&lt;c r=&quot;G96&quot; s=&quot;80&quot;&gt;&lt;f t=&quot;shared&quot; ca=&quot;1&quot; si=&quot;5&quot;/&gt;&lt;v&gt;9.2692627854771698E-2&lt;/v&gt;&lt;/c&gt;&lt;c r=&quot;H96&quot; s=&quot;81&quot;&gt;&lt;f t=&quot;shared&quot; ca=&quot;1&quot; si=&quot;6&quot;/&gt;&lt;v&gt;2236.4056656531657&lt;/v&gt;&lt;/c&gt;&lt;c r=&quot;I96&quot; s=&quot;62&quot;&gt;&lt;f t=&quot;shared&quot; ca=&quot;1&quot; si=&quot;7&quot;/&gt;&lt;v&gt;35.728113313063311&lt;/v&gt;&lt;/c&gt;&lt;/row&gt;&lt;row r=&quot;97&quot; spans=&quot;2:9&quot; x14ac:dyDescent=&quot;0.25&quot;&gt;&lt;c r=&quot;B97&quot; s=&quot;83&quot;&gt;&lt;v&gt;52&lt;/v&gt;&lt;/c&gt;&lt;c r=&quot;C97&quot; s=&quot;80&quot;&gt;&lt;f t=&quot;shared&quot; ca=&quot;1&quot; si=&quot;1&quot;/&gt;&lt;v&gt;4.9074772387166982E-2&lt;/v&gt;&lt;/c&gt;&lt;c r=&quot;D97&quot; s=&quot;80&quot;&gt;&lt;f t=&quot;shared&quot; ca=&quot;1&quot; si=&quot;2&quot;/&gt;&lt;v&gt;0.15093453834087472&lt;/v&gt;&lt;/c&gt;&lt;c r=&quot;E97&quot; s=&quot;80&quot;&gt;&lt;f t=&quot;shared&quot; ca=&quot;1&quot; si=&quot;3&quot;/&gt;&lt;v&gt;8.3762924746204503E-2&lt;/v&gt;&lt;/c&gt;&lt;c r=&quot;F97&quot; s=&quot;80&quot;&gt;&lt;f t=&quot;shared&quot; ca=&quot;1&quot; si=&quot;4&quot;/&gt;&lt;v&gt;2.4037391311572908E-2&lt;/v&gt;&lt;/c&gt;&lt;c r=&quot;G97&quot; s=&quot;80&quot;&gt;&lt;f t=&quot;shared&quot; ca=&quot;1&quot; si=&quot;5&quot;/&gt;&lt;v&gt;9.0654176838612321E-2&lt;/v&gt;&lt;/c&gt;&lt;c r=&quot;H97&quot; s=&quot;81&quot;&gt;&lt;f t=&quot;shared&quot; ca=&quot;1&quot; si=&quot;6&quot;/&gt;&lt;v&gt;1819.1935435457269&lt;/v&gt;&lt;/c&gt;&lt;c r=&quot;I97&quot; s=&quot;62&quot;&gt;&lt;f t=&quot;shared&quot; ca=&quot;1&quot; si=&quot;7&quot;/&gt;&lt;v&gt;27.383870870914539&lt;/v&gt;&lt;/c&gt;&lt;/row&gt;&lt;row r=&quot;98&quot; spans=&quot;2:9&quot; x14ac:dyDescent=&quot;0.25&quot;&gt;&lt;c r=&quot;B98&quot; s=&quot;83&quot;&gt;&lt;v&gt;53&lt;/v&gt;&lt;/c&gt;&lt;c r=&quot;C98&quot; s=&quot;80&quot;&gt;&lt;f t=&quot;shared&quot; ca=&quot;1&quot; si=&quot;1&quot;/&gt;&lt;v&gt;4.605084894779031E-2&lt;/v&gt;&lt;/c&gt;&lt;c r=&quot;D98&quot; s=&quot;80&quot;&gt;&lt;f t=&quot;shared&quot; ca=&quot;1&quot; si=&quot;2&quot;/&gt;&lt;v&gt;0.16275041259848089&lt;/v&gt;&lt;/c&gt;&lt;c r=&quot;E98&quot; s=&quot;80&quot;&gt;&lt;f t=&quot;shared&quot; ca=&quot;1&quot; si=&quot;3&quot;/&gt;&lt;v&gt;8.4440875290010653E-2&lt;/v&gt;&lt;/c&gt;&lt;c r=&quot;F98&quot; s=&quot;80&quot;&gt;&lt;f t=&quot;shared&quot; ca=&quot;1&quot; si=&quot;4&quot;/&gt;&lt;v&gt;2.5991828979995239E-2&lt;/v&gt;&lt;/c&gt;&lt;c r=&quot;G98&quot; s=&quot;80&quot;&gt;&lt;f t=&quot;shared&quot; ca=&quot;1&quot; si=&quot;5&quot;/&gt;&lt;v&gt;9.8925288818936613E-2&lt;/v&gt;&lt;/c&gt;&lt;c r=&quot;H98&quot; s=&quot;81&quot;&gt;&lt;f t=&quot;shared&quot; ca=&quot;1&quot; si=&quot;6&quot;/&gt;&lt;v&gt;1989.3776901837841&lt;/v&gt;&lt;/c&gt;&lt;c r=&quot;I98&quot; s=&quot;62&quot;&gt;&lt;f t=&quot;shared&quot; ca=&quot;1&quot; si=&quot;7&quot;/&gt;&lt;v&gt;30.787553803675682&lt;/v&gt;&lt;/c&gt;&lt;/row&gt;&lt;row r=&quot;99&quot; spans=&quot;2:9&quot; x14ac:dyDescent=&quot;0.25&quot;&gt;&lt;c r=&quot;B99&quot; s=&quot;83&quot;&gt;&lt;v&gt;54&lt;/v&gt;&lt;/c&gt;&lt;c r=&quot;C99&quot; s=&quot;80&quot;&gt;&lt;f t=&quot;shared&quot; ca=&quot;1&quot; si=&quot;1&quot;/&gt;&lt;v&gt;4.1204645147119745E-2&lt;/v&gt;&lt;/c&gt;&lt;c r=&quot;D99&quot; s=&quot;80&quot;&gt;&lt;f t=&quot;shared&quot; ca=&quot;1&quot; si=&quot;2&quot;/&gt;&lt;v&gt;0.14048833776165243&lt;/v&gt;&lt;/c&gt;&lt;c r=&quot;E99&quot; s=&quot;80&quot;&gt;&lt;f t=&quot;shared&quot; ca=&quot;1&quot; si=&quot;3&quot;/&gt;&lt;v&gt;7.8477495368487693E-2&lt;/v&gt;&lt;/c&gt;&lt;c r=&quot;F99&quot; s=&quot;80&quot;&gt;&lt;f t=&quot;shared&quot; ca=&quot;1&quot; si=&quot;4&quot;/&gt;&lt;v&gt;2.4283921967681539E-2&lt;/v&gt;&lt;/c&gt;&lt;c r=&quot;G99&quot; s=&quot;80&quot;&gt;&lt;f t=&quot;shared&quot; ca=&quot;1&quot; si=&quot;5&quot;/&gt;&lt;v&gt;8.3341836433156707E-2&lt;/v&gt;&lt;/c&gt;&lt;c r=&quot;H99&quot; s=&quot;81&quot;&gt;&lt;f t=&quot;shared&quot; ca=&quot;1&quot; si=&quot;6&quot;/&gt;&lt;v&gt;1781.4510571184383&lt;/v&gt;&lt;/c&gt;&lt;c r=&quot;I99&quot; s=&quot;62&quot;&gt;&lt;f t=&quot;shared&quot; ca=&quot;1&quot; si=&quot;7&quot;/&gt;&lt;v&gt;26.629021142368764&lt;/v&gt;&lt;/c&gt;&lt;/row&gt;&lt;row r=&quot;100&quot; spans=&quot;2:9&quot; x14ac:dyDescent=&quot;0.25&quot;&gt;&lt;c r=&quot;B100&quot; s=&quot;83&quot;&gt;&lt;v&gt;55&lt;/v&gt;&lt;/c&gt;&lt;c r=&quot;C100&quot; s=&quot;80&quot;&gt;&lt;f t=&quot;shared&quot; ca=&quot;1&quot; si=&quot;1&quot;/&gt;&lt;v&gt;3.6468695157972811E-2&lt;/v&gt;&lt;/c&gt;&lt;c r=&quot;D100&quot; s=&quot;80&quot;&gt;&lt;f t=&quot;shared&quot; ca=&quot;1&quot; si=&quot;2&quot;/&gt;&lt;v&gt;0.1568087929157892&lt;/v&gt;&lt;/c&gt;&lt;c r=&quot;E100&quot; s=&quot;80&quot;&gt;&lt;f t=&quot;shared&quot; ca=&quot;1&quot; si=&quot;3&quot;/&gt;&lt;v&gt;7.7091520000012362E-2&lt;/v&gt;&lt;/c&gt;&lt;c r=&quot;F100&quot; s=&quot;80&quot;&gt;&lt;f t=&quot;shared&quot; ca=&quot;1&quot; si=&quot;4&quot;/&gt;&lt;v&gt;2.0696853616371053E-2&lt;/v&gt;&lt;/c&gt;&lt;c r=&quot;G100&quot; s=&quot;80&quot;&gt;&lt;f t=&quot;shared&quot; ca=&quot;1&quot; si=&quot;5&quot;/&gt;&lt;v&gt;9.476615504105243E-2&lt;/v&gt;&lt;/c&gt;&lt;c r=&quot;H100&quot; s=&quot;81&quot;&gt;&lt;f t=&quot;shared&quot; ca=&quot;1&quot; si=&quot;6&quot;/&gt;&lt;v&gt;1929.9830241517852&lt;/v&gt;&lt;/c&gt;&lt;c r=&quot;I100&quot; s=&quot;62&quot;&gt;&lt;f t=&quot;shared&quot; ca=&quot;1&quot; si=&quot;7&quot;/&gt;&lt;v&gt;29.599660483035706&lt;/v&gt;&lt;/c&gt;&lt;/row&gt;&lt;row r=&quot;101&quot; spans=&quot;2:9&quot; x14ac:dyDescent=&quot;0.25&quot;&gt;&lt;c r=&quot;B101&quot; s=&quot;83&quot;&gt;&lt;v&gt;56&lt;/v&gt;&lt;/c&gt;&lt;c r=&quot;C101&quot; s=&quot;80&quot;&gt;&lt;f t=&quot;shared&quot; ca=&quot;1&quot; si=&quot;1&quot;/&gt;&lt;v&gt;4.6123579009883502E-2&lt;/v&gt;&lt;/c&gt;&lt;c r=&quot;D101&quot; s=&quot;80&quot;&gt;&lt;f t=&quot;shared&quot; ca=&quot;1&quot; si=&quot;2&quot;/&gt;&lt;v&gt;0.17234537870414271&lt;/v&gt;&lt;/c&gt;&lt;c r=&quot;E101&quot; s=&quot;80&quot;&gt;&lt;f t=&quot;shared&quot; ca=&quot;1&quot; si=&quot;3&quot;/&gt;&lt;v&gt;8.2136002653529785E-2&lt;/v&gt;&lt;/c&gt;&lt;c r=&quot;F101&quot; s=&quot;80&quot;&gt;&lt;f t=&quot;shared&quot; ca=&quot;1&quot; si=&quot;4&quot;/&gt;&lt;v&gt;2.2728901433851405E-2&lt;/v&gt;&lt;/c&gt;&lt;c r=&quot;G101&quot; s=&quot;80&quot;&gt;&lt;f t=&quot;shared&quot; ca=&quot;1&quot; si=&quot;5&quot;/&gt;&lt;v&gt;0.10564176509289991&lt;/v&gt;&lt;/c&gt;&lt;c r=&quot;H101&quot; s=&quot;81&quot;&gt;&lt;f t=&quot;shared&quot; ca=&quot;1&quot; si=&quot;6&quot;/&gt;&lt;v&gt;2113.9700805876214&lt;/v&gt;&lt;/c&gt;&lt;c r=&quot;I101&quot; s=&quot;62&quot;&gt;&lt;f t=&quot;shared&quot; ca=&quot;1&quot; si=&quot;7&quot;/&gt;&lt;v&gt;33.279401611752427&lt;/v&gt;&lt;/c&gt;&lt;/row&gt;&lt;row r=&quot;102&quot; spans=&quot;2:9&quot; x14ac:dyDescent=&quot;0.25&quot;&gt;&lt;c r=&quot;B102&quot; s=&quot;83&quot;&gt;&lt;v&gt;57&lt;/v&gt;&lt;/c&gt;&lt;c r=&quot;C102&quot; s=&quot;80&quot;&gt;&lt;f t=&quot;shared&quot; ca=&quot;1&quot; si=&quot;1&quot;/&gt;&lt;v&gt;2.7949344822746316E-2&lt;/v&gt;&lt;/c&gt;&lt;c r=&quot;D102&quot; s=&quot;80&quot;&gt;&lt;f t=&quot;shared&quot; ca=&quot;1&quot; si=&quot;2&quot;/&gt;&lt;v&gt;0.15842079412152424&lt;/v&gt;&lt;/c&gt;&lt;c r=&quot;E102&quot; s=&quot;80&quot;&gt;&lt;f t=&quot;shared&quot; ca=&quot;1&quot; si=&quot;3&quot;/&gt;&lt;v&gt;7.5501203016541701E-2&lt;/v&gt;&lt;/c&gt;&lt;c r=&quot;F102&quot; s=&quot;80&quot;&gt;&lt;f t=&quot;shared&quot; ca=&quot;1&quot; si=&quot;4&quot;/&gt;&lt;v&gt;2.8311646696797688E-2&lt;/v&gt;&lt;/c&gt;&lt;c r=&quot;G102&quot; s=&quot;80&quot;&gt;&lt;f t=&quot;shared&quot; ca=&quot;1&quot; si=&quot;5&quot;/&gt;&lt;v&gt;9.5894555885066957E-2&lt;/v&gt;&lt;/c&gt;&lt;c r=&quot;H102&quot; s=&quot;81&quot;&gt;&lt;f t=&quot;shared&quot; ca=&quot;1&quot; si=&quot;6&quot;/&gt;&lt;v&gt;2190.5905288196886&lt;/v&gt;&lt;/c&gt;&lt;c r=&quot;I102&quot; s=&quot;62&quot;&gt;&lt;f t=&quot;shared&quot; ca=&quot;1&quot; si=&quot;7&quot;/&gt;&lt;v&gt;34.811810576393775&lt;/v&gt;&lt;/c&gt;&lt;/row&gt;&lt;row r=&quot;103&quot; spans=&quot;2:9&quot; x14ac:dyDescent=&quot;0.25&quot;&gt;&lt;c r=&quot;B103&quot; s=&quot;83&quot;&gt;&lt;v&gt;58&lt;/v&gt;&lt;/c&gt;&lt;c r=&quot;C103&quot; s=&quot;80&quot;&gt;&lt;f t=&quot;shared&quot; ca=&quot;1&quot; si=&quot;1&quot;/&gt;&lt;v&gt;6.4448688037824761E-2&lt;/v&gt;&lt;/c&gt;&lt;c r=&quot;D103&quot; s=&quot;80&quot;&gt;&lt;f t=&quot;shared&quot; ca=&quot;1&quot; si=&quot;2&quot;/&gt;&lt;v&gt;0.16896598104869381&lt;/v&gt;&lt;/c&gt;&lt;c r=&quot;E103&quot; s=&quot;80&quot;&gt;&lt;f t=&quot;shared&quot; ca=&quot;1&quot; si=&quot;3&quot;/&gt;&lt;v&gt;8.0546644261416528E-2&lt;/v&gt;&lt;/c&gt;&lt;c r=&quot;F103&quot; s=&quot;80&quot;&gt;&lt;f t=&quot;shared&quot; ca=&quot;1&quot; si=&quot;4&quot;/&gt;&lt;v&gt;2.5636504592982914E-2&lt;/v&gt;&lt;/c&gt;&lt;c r=&quot;G103&quot; s=&quot;80&quot;&gt;&lt;f t=&quot;shared&quot; ca=&quot;1&quot; si=&quot;5&quot;/&gt;&lt;v&gt;0.10327618673408567&lt;/v&gt;&lt;/c&gt;&lt;c r=&quot;H103&quot; s=&quot;81&quot;&gt;&lt;f t=&quot;shared&quot; ca=&quot;1&quot; si=&quot;6&quot;/&gt;&lt;v&gt;2397.4849006535187&lt;/v&gt;&lt;/c&gt;&lt;c r=&quot;I103&quot; s=&quot;62&quot;&gt;&lt;f t=&quot;shared&quot; ca=&quot;1&quot; si=&quot;7&quot;/&gt;&lt;v&gt;38.949698013070375&lt;/v&gt;&lt;/c&gt;&lt;/row&gt;&lt;row r=&quot;104&quot; spans=&quot;2:9&quot; x14ac:dyDescent=&quot;0.25&quot;&gt;&lt;c r=&quot;B104&quot; s=&quot;83&quot;&gt;&lt;v&gt;59&lt;/v&gt;&lt;/c&gt;&lt;c r=&quot;C104&quot; s=&quot;80&quot;&gt;&lt;f t=&quot;shared&quot; ca=&quot;1&quot; si=&quot;1&quot;/&gt;&lt;v&gt;3.8677550994358698E-2&lt;/v&gt;&lt;/c&gt;&lt;c r=&quot;D104&quot; s=&quot;80&quot;&gt;&lt;f t=&quot;shared&quot; ca=&quot;1&quot; si=&quot;2&quot;/&gt;&lt;v&gt;0.14743498939366806&lt;/v&gt;&lt;/c&gt;&lt;c r=&quot;E104&quot; s=&quot;80&quot;&gt;&lt;f t=&quot;shared&quot; ca=&quot;1&quot; si=&quot;3&quot;/&gt;&lt;v&gt;8.2974992211741441E-2&lt;/v&gt;&lt;/c&gt;&lt;c r=&quot;F104&quot; s=&quot;80&quot;&gt;&lt;f t=&quot;shared&quot; ca=&quot;1&quot; si=&quot;4&quot;/&gt;&lt;v&gt;2.4958248345403274E-2&lt;/v&gt;&lt;/c&gt;&lt;c r=&quot;G104&quot; s=&quot;80&quot;&gt;&lt;f t=&quot;shared&quot; ca=&quot;1&quot; si=&quot;5&quot;/&gt;&lt;v&gt;8.8204492575567645E-2&lt;/v&gt;&lt;/c&gt;&lt;c r=&quot;H104&quot; s=&quot;81&quot;&gt;&lt;f t=&quot;shared&quot; ca=&quot;1&quot; si=&quot;6&quot;/&gt;&lt;v&gt;1737.0910908178025&lt;/v&gt;&lt;/c&gt;&lt;c r=&quot;I104&quot; s=&quot;62&quot;&gt;&lt;f t=&quot;shared&quot; ca=&quot;1&quot; si=&quot;7&quot;/&gt;&lt;v&gt;25.741821816356051&lt;/v&gt;&lt;/c&gt;&lt;/row&gt;&lt;row r=&quot;105&quot; spans=&quot;2:9&quot; x14ac:dyDescent=&quot;0.25&quot;&gt;&lt;c r=&quot;B105&quot; s=&quot;83&quot;&gt;&lt;v&gt;60&lt;/v&gt;&lt;/c&gt;&lt;c r=&quot;C105&quot; s=&quot;80&quot;&gt;&lt;f t=&quot;shared&quot; ca=&quot;1&quot; si=&quot;1&quot;/&gt;&lt;v&gt;6.381751945836539E-2&lt;/v&gt;&lt;/c&gt;&lt;c r=&quot;D105&quot; s=&quot;80&quot;&gt;&lt;f t=&quot;shared&quot; ca=&quot;1&quot; si=&quot;2&quot;/&gt;&lt;v&gt;0.15700550036115365&lt;/v&gt;&lt;/c&gt;&lt;c r=&quot;E105&quot; s=&quot;80&quot;&gt;&lt;f t=&quot;shared&quot; ca=&quot;1&quot; si=&quot;3&quot;/&gt;&lt;v&gt;7.6827887944669979E-2&lt;/v&gt;&lt;/c&gt;&lt;c r=&quot;F105&quot; s=&quot;80&quot;&gt;&lt;f t=&quot;shared&quot; ca=&quot;1&quot; si=&quot;4&quot;/&gt;&lt;v&gt;2.109029537170079E-2&lt;/v&gt;&lt;/c&gt;&lt;c r=&quot;G105&quot; s=&quot;80&quot;&gt;&lt;f t=&quot;shared&quot; ca=&quot;1&quot; si=&quot;5&quot;/&gt;&lt;v&gt;9.4903850252807564E-2&lt;/v&gt;&lt;/c&gt;&lt;c r=&quot;H105&quot; s=&quot;81&quot;&gt;&lt;f t=&quot;shared&quot; ca=&quot;1&quot; si=&quot;6&quot;/&gt;&lt;v&gt;2198.3557911767675&lt;/v&gt;&lt;/c&gt;&lt;c r=&quot;I105&quot; s=&quot;62&quot;&gt;&lt;f t=&quot;shared&quot; ca=&quot;1&quot; si=&quot;7&quot;/&gt;&lt;v&gt;34.967115823535352&lt;/v&gt;&lt;/c&gt;&lt;/row&gt;&lt;row r=&quot;106&quot; spans=&quot;2:9&quot; x14ac:dyDescent=&quot;0.25&quot;&gt;&lt;c r=&quot;B106&quot; s=&quot;83&quot;&gt;&lt;v&gt;61&lt;/v&gt;&lt;/c&gt;&lt;c r=&quot;C106&quot; s=&quot;80&quot;&gt;&lt;f t=&quot;shared&quot; ca=&quot;1&quot; si=&quot;1&quot;/&gt;&lt;v&gt;6.533904824649539E-2&lt;/v&gt;&lt;/c&gt;&lt;c r=&quot;D106&quot; s=&quot;80&quot;&gt;&lt;f t=&quot;shared&quot; ca=&quot;1&quot; si=&quot;2&quot;/&gt;&lt;v&gt;0.15955839193997209&lt;/v&gt;&lt;/c&gt;&lt;c r=&quot;E106&quot; s=&quot;80&quot;&gt;&lt;f t=&quot;shared&quot; ca=&quot;1&quot; si=&quot;3&quot;/&gt;&lt;v&gt;8.0156115021206981E-2&lt;/v&gt;&lt;/c&gt;&lt;c r=&quot;F106&quot; s=&quot;80&quot;&gt;&lt;f t=&quot;shared&quot; ca=&quot;1&quot; si=&quot;4&quot;/&gt;&lt;v&gt;2.0673337335625229E-2&lt;/v&gt;&lt;/c&gt;&lt;c r=&quot;G106&quot; s=&quot;80&quot;&gt;&lt;f t=&quot;shared&quot; ca=&quot;1&quot; si=&quot;5&quot;/&gt;&lt;v&gt;9.6690874357980461E-2&lt;/v&gt;&lt;/c&gt;&lt;c r=&quot;H106&quot; s=&quot;81&quot;&gt;&lt;f t=&quot;shared&quot; ca=&quot;1&quot; si=&quot;6&quot;/&gt;&lt;v&gt;2112.9517222566528&lt;/v&gt;&lt;/c&gt;&lt;c r=&quot;I106&quot; s=&quot;62&quot;&gt;&lt;f t=&quot;shared&quot; ca=&quot;1&quot; si=&quot;7&quot;/&gt;&lt;v&gt;33.259034445133054&lt;/v&gt;&lt;/c&gt;&lt;/row&gt;&lt;row r=&quot;107&quot; spans=&quot;2:9&quot; x14ac:dyDescent=&quot;0.25&quot;&gt;&lt;c r=&quot;B107&quot; s=&quot;83&quot;&gt;&lt;v&gt;62&lt;/v&gt;&lt;/c&gt;&lt;c r=&quot;C107&quot; s=&quot;80&quot;&gt;&lt;f t=&quot;shared&quot; ca=&quot;1&quot; si=&quot;1&quot;/&gt;&lt;v&gt;3.4539697582987951E-2&lt;/v&gt;&lt;/c&gt;&lt;c r=&quot;D107&quot; s=&quot;80&quot;&gt;&lt;f t=&quot;shared&quot; ca=&quot;1&quot; si=&quot;2&quot;/&gt;&lt;v&gt;0.17985896213653796&lt;/v&gt;&lt;/c&gt;&lt;c r=&quot;E107&quot; s=&quot;80&quot;&gt;&lt;f t=&quot;shared&quot; ca=&quot;1&quot; si=&quot;3&quot;/&gt;&lt;v&gt;7.9381384896961754E-2&lt;/v&gt;&lt;/c&gt;&lt;c r=&quot;F107&quot; s=&quot;80&quot;&gt;&lt;f t=&quot;shared&quot; ca=&quot;1&quot; si=&quot;4&quot;/&gt;&lt;v&gt;2.4380240729267647E-2&lt;/v&gt;&lt;/c&gt;&lt;c r=&quot;G107&quot; s=&quot;80&quot;&gt;&lt;f t=&quot;shared&quot; ca=&quot;1&quot; si=&quot;5&quot;/&gt;&lt;v&gt;0.11090127349557657&lt;/v&gt;&lt;/c&gt;&lt;c r=&quot;H107&quot; s=&quot;81&quot;&gt;&lt;f t=&quot;shared&quot; ca=&quot;1&quot; si=&quot;6&quot;/&gt;&lt;v&gt;2267.7529092933487&lt;/v&gt;&lt;/c&gt;&lt;c r=&quot;I107&quot; s=&quot;62&quot;&gt;&lt;f t=&quot;shared&quot; ca=&quot;1&quot; si=&quot;7&quot;/&gt;&lt;v&gt;36.355058185866973&lt;/v&gt;&lt;/c&gt;&lt;/row&gt;&lt;row r=&quot;108&quot; spans=&quot;2:9&quot; x14ac:dyDescent=&quot;0.25&quot;&gt;&lt;c r=&quot;B108&quot; s=&quot;83&quot;&gt;&lt;v&gt;63&lt;/v&gt;&lt;/c&gt;&lt;c r=&quot;C108&quot; s=&quot;80&quot;&gt;&lt;f t=&quot;shared&quot; ca=&quot;1&quot; si=&quot;1&quot;/&gt;&lt;v&gt;3.5283468408422392E-2&lt;/v&gt;&lt;/c&gt;&lt;c r=&quot;D108&quot; s=&quot;80&quot;&gt;&lt;f t=&quot;shared&quot; ca=&quot;1&quot; si=&quot;2&quot;/&gt;&lt;v&gt;0.15274056051649579&lt;/v&gt;&lt;/c&gt;&lt;c r=&quot;E108&quot; s=&quot;80&quot;&gt;&lt;f t=&quot;shared&quot; ca=&quot;1&quot; si=&quot;3&quot;/&gt;&lt;v&gt;8.0440708410946873E-2&lt;/v&gt;&lt;/c&gt;&lt;c r=&quot;F108&quot; s=&quot;80&quot;&gt;&lt;f t=&quot;shared&quot; ca=&quot;1&quot; si=&quot;4&quot;/&gt;&lt;v&gt;2.3467014809223793E-2&lt;/v&gt;&lt;/c&gt;&lt;c r=&quot;G108&quot; s=&quot;80&quot;&gt;&lt;f t=&quot;shared&quot; ca=&quot;1&quot; si=&quot;5&quot;/&gt;&lt;v&gt;9.1918392361547058E-2&lt;/v&gt;&lt;/c&gt;&lt;c r=&quot;H108&quot; s=&quot;81&quot;&gt;&lt;f t=&quot;shared&quot; ca=&quot;1&quot; si=&quot;6&quot;/&gt;&lt;v&gt;1825.8312820957608&lt;/v&gt;&lt;/c&gt;&lt;c r=&quot;I108&quot; s=&quot;62&quot;&gt;&lt;f t=&quot;shared&quot; ca=&quot;1&quot; si=&quot;7&quot;/&gt;&lt;v&gt;27.516625641915216&lt;/v&gt;&lt;/c&gt;&lt;/row&gt;&lt;row r=&quot;109&quot; spans=&quot;2:9&quot; x14ac:dyDescent=&quot;0.25&quot;&gt;&lt;c r=&quot;B109&quot; s=&quot;83&quot;&gt;&lt;v&gt;64&lt;/v&gt;&lt;/c&gt;&lt;c r=&quot;C109&quot; s=&quot;80&quot;&gt;&lt;f t=&quot;shared&quot; ca=&quot;1&quot; si=&quot;1&quot;/&gt;&lt;v&gt;6.843544132058868E-2&lt;/v&gt;&lt;/c&gt;&lt;c r=&quot;D109&quot; s=&quot;80&quot;&gt;&lt;f t=&quot;shared&quot; ca=&quot;1&quot; si=&quot;2&quot;/&gt;&lt;v&gt;0.15870366480537881&lt;/v&gt;&lt;/c&gt;&lt;c r=&quot;E109&quot; s=&quot;80&quot;&gt;&lt;f t=&quot;shared&quot; ca=&quot;1&quot; si=&quot;3&quot;/&gt;&lt;v&gt;8.7953807047892185E-2&lt;/v&gt;&lt;/c&gt;&lt;c r=&quot;F109&quot; s=&quot;80&quot;&gt;&lt;f t=&quot;shared&quot; ca=&quot;1&quot; si=&quot;4&quot;/&gt;&lt;v&gt;2.616097108980656E-2&lt;/v&gt;&lt;/c&gt;&lt;c r=&quot;G109&quot; s=&quot;80&quot;&gt;&lt;f t=&quot;shared&quot; ca=&quot;1&quot; si=&quot;5&quot;/&gt;&lt;v&gt;9.6092565363765176E-2&lt;/v&gt;&lt;/c&gt;&lt;c r=&quot;H109&quot; s=&quot;81&quot;&gt;&lt;f t=&quot;shared&quot; ca=&quot;1&quot; si=&quot;6&quot;/&gt;&lt;v&gt;2008.5179158216361&lt;/v&gt;&lt;/c&gt;&lt;c r=&quot;I109&quot; s=&quot;62&quot;&gt;&lt;f t=&quot;shared&quot; ca=&quot;1&quot; si=&quot;7&quot;/&gt;&lt;v&gt;31.170358316432722&lt;/v&gt;&lt;/c&gt;&lt;/row&gt;&lt;row r=&quot;110&quot; spans=&quot;2:9&quot; x14ac:dyDescent=&quot;0.25&quot;&gt;&lt;c r=&quot;B110&quot; s=&quot;83&quot;&gt;&lt;v&gt;65&lt;/v&gt;&lt;/c&gt;&lt;c r=&quot;C110&quot; s=&quot;80&quot;&gt;&lt;f t=&quot;shared&quot; ref=&quot;C110:C173&quot; ca=&quot;1&quot; si=&quot;8&quot;&gt;_xlfn.NORM.INV(RAND(),$C$6,$D$6)</f><v>5.0063088809768709E-2</v></c><c r="D110" s="80"><f t="shared" ref="D110:D173" ca="1" si="9">_xlfn.NORM.INV(RAND(),$C$7,$D$7)</f><v>0.16218957108211046</v></c><c r="E110" s="80"><f t="shared" ref="E110:E173" ca="1" si="10">_xlfn.NORM.INV(RAND(),$C$8,$D$8)</f><v>7.2527626700831349E-2</v></c><c r="F110" s="80"><f t="shared" ref="F110:F173" ca="1" si="11">_xlfn.NORM.INV(RAND(),$C$9,$D$9)</f><v>3.1151443194839229E-2</v></c><c r="G110" s="80"><f t="shared" ref="G110:G173" ca="1" si="12">D110*(1-$C$12)+$C$13-$C$14-$C$15</f><v>9.8532699757477332E-2</v></c><c r="H110" s="81"><f t="shared" ref="H110:H173" ca="1" si="13">IFERROR($C$16*G110*((1+C110)/(1+E110)+(1+C110)^2/(1+E110)^2+(1+C110)^3/(1+E110)^3+(1+C110)^4/(1+E110)^4+(1+C110)^5/(1+E110)^5)+($C$16*(1+C110)^5*G110*(1+F110)/(E110-F110))/(1+E110)^5,&quot;&quot;)</f><v>2805.0884097235685</v></c><c r="I110" s="62"><f t="shared" ref="I110:I173" ca="1" si="14">IFERROR((H110-$C$17)/$C$18,&quot;&quot;)</f><v>47.101768194471369</v></c></row><row r="111" spans="2:9" x14ac:dyDescent="0.25"><c r="B111" s="83"><v>66</v></c><c r="C111" s="80"><f t="shared" ca="1" si="8"/>&lt;v&gt;4.8070771462606347E-2&lt;/v&gt;&lt;/c&gt;&lt;c r=&quot;D111&quot; s=&quot;80&quot;&gt;&lt;f t=&quot;shared&quot; ca=&quot;1&quot; si=&quot;9&quot;/&gt;&lt;v&gt;0.15174992141568855&lt;/v&gt;&lt;/c&gt;&lt;c r=&quot;E111&quot; s=&quot;80&quot;&gt;&lt;f t=&quot;shared&quot; ca=&quot;1&quot; si=&quot;10&quot;/&gt;&lt;v&gt;8.330677063710154E-2&lt;/v&gt;&lt;/c&gt;&lt;c r=&quot;F111&quot; s=&quot;80&quot;&gt;&lt;f t=&quot;shared&quot; ca=&quot;1&quot; si=&quot;11&quot;/&gt;&lt;v&gt;2.8334315487196261E-2&lt;/v&gt;&lt;/c&gt;&lt;c r=&quot;G111&quot; s=&quot;80&quot;&gt;&lt;f t=&quot;shared&quot; ca=&quot;1&quot; si=&quot;12&quot;/&gt;&lt;v&gt;9.1224944990981993E-2&lt;/v&gt;&lt;/c&gt;&lt;c r=&quot;H111&quot; s=&quot;81&quot;&gt;&lt;f t=&quot;shared&quot; ca=&quot;1&quot; si=&quot;13&quot;/&gt;&lt;v&gt;1952.93081835367&lt;/v&gt;&lt;/c&gt;&lt;c r=&quot;I111&quot; s=&quot;62&quot;&gt;&lt;f t=&quot;shared&quot; ca=&quot;1&quot; si=&quot;14&quot;/&gt;&lt;v&gt;30.058616367073402&lt;/v&gt;&lt;/c&gt;&lt;/row&gt;&lt;row r=&quot;112&quot; spans=&quot;2:9&quot; x14ac:dyDescent=&quot;0.25&quot;&gt;&lt;c r=&quot;B112&quot; s=&quot;83&quot;&gt;&lt;v&gt;67&lt;/v&gt;&lt;/c&gt;&lt;c r=&quot;C112&quot; s=&quot;80&quot;&gt;&lt;f t=&quot;shared&quot; ca=&quot;1&quot; si=&quot;8&quot;/&gt;&lt;v&gt;4.7933239016954725E-2&lt;/v&gt;&lt;/c&gt;&lt;c r=&quot;D112&quot; s=&quot;80&quot;&gt;&lt;f t=&quot;shared&quot; ca=&quot;1&quot; si=&quot;9&quot;/&gt;&lt;v&gt;0.16346861218376507&lt;/v&gt;&lt;/c&gt;&lt;c r=&quot;E112&quot; s=&quot;80&quot;&gt;&lt;f t=&quot;shared&quot; ca=&quot;1&quot; si=&quot;10&quot;/&gt;&lt;v&gt;7.4402214116798912E-2&lt;/v&gt;&lt;/c&gt;&lt;c r=&quot;F112&quot; s=&quot;80&quot;&gt;&lt;f t=&quot;shared&quot; ca=&quot;1&quot; si=&quot;11&quot;/&gt;&lt;v&gt;2.5015708543222961E-2&lt;/v&gt;&lt;/c&gt;&lt;c r=&quot;G112&quot; s=&quot;80&quot;&gt;&lt;f t=&quot;shared&quot; ca=&quot;1&quot; si=&quot;12&quot;/&gt;&lt;v&gt;9.9428028528635554E-2&lt;/v&gt;&lt;/c&gt;&lt;c r=&quot;H112&quot; s=&quot;81&quot;&gt;&lt;f t=&quot;shared&quot; ca=&quot;1&quot; si=&quot;13&quot;/&gt;&lt;v&gt;2397.3927264211898&lt;/v&gt;&lt;/c&gt;&lt;c r=&quot;I112&quot; s=&quot;62&quot;&gt;&lt;f t=&quot;shared&quot; ca=&quot;1&quot; si=&quot;14&quot;/&gt;&lt;v&gt;38.947854528423797&lt;/v&gt;&lt;/c&gt;&lt;/row&gt;&lt;row r=&quot;113&quot; spans=&quot;2:9&quot; x14ac:dyDescent=&quot;0.25&quot;&gt;&lt;c r=&quot;B113&quot; s=&quot;83&quot;&gt;&lt;v&gt;68&lt;/v&gt;&lt;/c&gt;&lt;c r=&quot;C113&quot; s=&quot;80&quot;&gt;&lt;f t=&quot;shared&quot; ca=&quot;1&quot; si=&quot;8&quot;/&gt;&lt;v&gt;4.0966714426470395E-2&lt;/v&gt;&lt;/c&gt;&lt;c r=&quot;D113&quot; s=&quot;80&quot;&gt;&lt;f t=&quot;shared&quot; ca=&quot;1&quot; si=&quot;9&quot;/&gt;&lt;v&gt;0.15337700800206391&lt;/v&gt;&lt;/c&gt;&lt;c r=&quot;E113&quot; s=&quot;80&quot;&gt;&lt;f t=&quot;shared&quot; ca=&quot;1&quot; si=&quot;10&quot;/&gt;&lt;v&gt;7.9264498688469062E-2&lt;/v&gt;&lt;/c&gt;&lt;c r=&quot;F113&quot; s=&quot;80&quot;&gt;&lt;f t=&quot;shared&quot; ca=&quot;1&quot; si=&quot;11&quot;/&gt;&lt;v&gt;1.9709734735665538E-2&lt;/v&gt;&lt;/c&gt;&lt;c r=&quot;G113&quot; s=&quot;80&quot;&gt;&lt;f t=&quot;shared&quot; ca=&quot;1&quot; si=&quot;12&quot;/&gt;&lt;v&gt;9.2363905601444751E-2&lt;/v&gt;&lt;/c&gt;&lt;c r=&quot;H113&quot; s=&quot;81&quot;&gt;&lt;f t=&quot;shared&quot; ca=&quot;1&quot; si=&quot;13&quot;/&gt;&lt;v&gt;1821.7734067781014&lt;/v&gt;&lt;/c&gt;&lt;c r=&quot;I113&quot; s=&quot;62&quot;&gt;&lt;f t=&quot;shared&quot; ca=&quot;1&quot; si=&quot;14&quot;/&gt;&lt;v&gt;27.435468135562029&lt;/v&gt;&lt;/c&gt;&lt;/row&gt;&lt;row r=&quot;114&quot; spans=&quot;2:9&quot; x14ac:dyDescent=&quot;0.25&quot;&gt;&lt;c r=&quot;B114&quot; s=&quot;83&quot;&gt;&lt;v&gt;69&lt;/v&gt;&lt;/c&gt;&lt;c r=&quot;C114&quot; s=&quot;80&quot;&gt;&lt;f t=&quot;shared&quot; ca=&quot;1&quot; si=&quot;8&quot;/&gt;&lt;v&gt;5.6472398346356617E-2&lt;/v&gt;&lt;/c&gt;&lt;c r=&quot;D114&quot; s=&quot;80&quot;&gt;&lt;f t=&quot;shared&quot; ca=&quot;1&quot; si=&quot;9&quot;/&gt;&lt;v&gt;0.16409630238799069&lt;/v&gt;&lt;/c&gt;&lt;c r=&quot;E114&quot; s=&quot;80&quot;&gt;&lt;f t=&quot;shared&quot; ca=&quot;1&quot; si=&quot;10&quot;/&gt;&lt;v&gt;8.3239569792446774E-2&lt;/v&gt;&lt;/c&gt;&lt;c r=&quot;F114&quot; s=&quot;80&quot;&gt;&lt;f t=&quot;shared&quot; ca=&quot;1&quot; si=&quot;11&quot;/&gt;&lt;v&gt;2.7827015494455619E-2&lt;/v&gt;&lt;/c&gt;&lt;c r=&quot;G114&quot; s=&quot;80&quot;&gt;&lt;f t=&quot;shared&quot; ca=&quot;1&quot; si=&quot;12&quot;/&gt;&lt;v&gt;9.9867411671593492E-2&lt;/v&gt;&lt;/c&gt;&lt;c r=&quot;H114&quot; s=&quot;81&quot;&gt;&lt;f t=&quot;shared&quot; ca=&quot;1&quot; si=&quot;13&quot;/&gt;&lt;v&gt;2202.9936346566615&lt;/v&gt;&lt;/c&gt;&lt;c r=&quot;I114&quot; s=&quot;62&quot;&gt;&lt;f t=&quot;shared&quot; ca=&quot;1&quot; si=&quot;14&quot;/&gt;&lt;v&gt;35.059872693133229&lt;/v&gt;&lt;/c&gt;&lt;/row&gt;&lt;row r=&quot;115&quot; spans=&quot;2:9&quot; x14ac:dyDescent=&quot;0.25&quot;&gt;&lt;c r=&quot;B115&quot; s=&quot;83&quot;&gt;&lt;v&gt;70&lt;/v&gt;&lt;/c&gt;&lt;c r=&quot;C115&quot; s=&quot;80&quot;&gt;&lt;f t=&quot;shared&quot; ca=&quot;1&quot; si=&quot;8&quot;/&gt;&lt;v&gt;4.9031044899288091E-2&lt;/v&gt;&lt;/c&gt;&lt;c r=&quot;D115&quot; s=&quot;80&quot;&gt;&lt;f t=&quot;shared&quot; ca=&quot;1&quot; si=&quot;9&quot;/&gt;&lt;v&gt;0.15475246277676974&lt;/v&gt;&lt;/c&gt;&lt;c r=&quot;E115&quot; s=&quot;80&quot;&gt;&lt;f t=&quot;shared&quot; ca=&quot;1&quot; si=&quot;10&quot;/&gt;&lt;v&gt;8.5660681279137632E-2&lt;/v&gt;&lt;/c&gt;&lt;c r=&quot;F115&quot; s=&quot;80&quot;&gt;&lt;f t=&quot;shared&quot; ca=&quot;1&quot; si=&quot;11&quot;/&gt;&lt;v&gt;2.6702840461991045E-2&lt;/v&gt;&lt;/c&gt;&lt;c r=&quot;G115&quot; s=&quot;80&quot;&gt;&lt;f t=&quot;shared&quot; ca=&quot;1&quot; si=&quot;12&quot;/&gt;&lt;v&gt;9.332672394373881E-2&lt;/v&gt;&lt;/c&gt;&lt;c r=&quot;H115&quot; s=&quot;81&quot;&gt;&lt;f t=&quot;shared&quot; ca=&quot;1&quot; si=&quot;13&quot;/&gt;&lt;v&gt;1879.9207010379653&lt;/v&gt;&lt;/c&gt;&lt;c r=&quot;I115&quot; s=&quot;62&quot;&gt;&lt;f t=&quot;shared&quot; ca=&quot;1&quot; si=&quot;14&quot;/&gt;&lt;v&gt;28.598414020759307&lt;/v&gt;&lt;/c&gt;&lt;/row&gt;&lt;row r=&quot;116&quot; spans=&quot;2:9&quot; x14ac:dyDescent=&quot;0.25&quot;&gt;&lt;c r=&quot;B116&quot; s=&quot;83&quot;&gt;&lt;v&gt;71&lt;/v&gt;&lt;/c&gt;&lt;c r=&quot;C116&quot; s=&quot;80&quot;&gt;&lt;f t=&quot;shared&quot; ca=&quot;1&quot; si=&quot;8&quot;/&gt;&lt;v&gt;6.9978254001453105E-2&lt;/v&gt;&lt;/c&gt;&lt;c r=&quot;D116&quot; s=&quot;80&quot;&gt;&lt;f t=&quot;shared&quot; ca=&quot;1&quot; si=&quot;9&quot;/&gt;&lt;v&gt;0.17154077499082332&lt;/v&gt;&lt;/c&gt;&lt;c r=&quot;E116&quot; s=&quot;80&quot;&gt;&lt;f t=&quot;shared&quot; ca=&quot;1&quot; si=&quot;10&quot;/&gt;&lt;v&gt;7.6951224217274128E-2&lt;/v&gt;&lt;/c&gt;&lt;c r=&quot;F116&quot; s=&quot;80&quot;&gt;&lt;f t=&quot;shared&quot; ca=&quot;1&quot; si=&quot;11&quot;/&gt;&lt;v&gt;2.727153141396357E-2&lt;/v&gt;&lt;/c&gt;&lt;c r=&quot;G116&quot; s=&quot;80&quot;&gt;&lt;f t=&quot;shared&quot; ca=&quot;1&quot; si=&quot;12&quot;/&gt;&lt;v&gt;0.10507854249357632&lt;/v&gt;&lt;/c&gt;&lt;c r=&quot;H116&quot; s=&quot;81&quot;&gt;&lt;f t=&quot;shared&quot; ca=&quot;1&quot; si=&quot;13&quot;/&gt;&lt;v&gt;2749.5737551645948&lt;/v&gt;&lt;/c&gt;&lt;c r=&quot;I116&quot; s=&quot;62&quot;&gt;&lt;f t=&quot;shared&quot; ca=&quot;1&quot; si=&quot;14&quot;/&gt;&lt;v&gt;45.991475103291897&lt;/v&gt;&lt;/c&gt;&lt;/row&gt;&lt;row r=&quot;117&quot; spans=&quot;2:9&quot; x14ac:dyDescent=&quot;0.25&quot;&gt;&lt;c r=&quot;B117&quot; s=&quot;83&quot;&gt;&lt;v&gt;72&lt;/v&gt;&lt;/c&gt;&lt;c r=&quot;C117&quot; s=&quot;80&quot;&gt;&lt;f t=&quot;shared&quot; ca=&quot;1&quot; si=&quot;8&quot;/&gt;&lt;v&gt;4.6211126986848532E-2&lt;/v&gt;&lt;/c&gt;&lt;c r=&quot;D117&quot; s=&quot;80&quot;&gt;&lt;f t=&quot;shared&quot; ca=&quot;1&quot; si=&quot;9&quot;/&gt;&lt;v&gt;0.153573132034307&lt;/v&gt;&lt;/c&gt;&lt;c r=&quot;E117&quot; s=&quot;80&quot;&gt;&lt;f t=&quot;shared&quot; ca=&quot;1&quot; si=&quot;10&quot;/&gt;&lt;v&gt;8.0051590005691967E-2&lt;/v&gt;&lt;/c&gt;&lt;c r=&quot;F117&quot; s=&quot;80&quot;&gt;&lt;f t=&quot;shared&quot; ca=&quot;1&quot; si=&quot;11&quot;/&gt;&lt;v&gt;2.8179131654682679E-2&lt;/v&gt;&lt;/c&gt;&lt;c r=&quot;G117&quot; s=&quot;80&quot;&gt;&lt;f t=&quot;shared&quot; ca=&quot;1&quot; si=&quot;12&quot;/&gt;&lt;v&gt;9.2501192424014916E-2&lt;/v&gt;&lt;/c&gt;&lt;c r=&quot;H117&quot; s=&quot;81&quot;&gt;&lt;f t=&quot;shared&quot; ca=&quot;1&quot; si=&quot;13&quot;/&gt;&lt;v&gt;2083.731295869974&lt;/v&gt;&lt;/c&gt;&lt;c r=&quot;I117&quot; s=&quot;62&quot;&gt;&lt;f t=&quot;shared&quot; ca=&quot;1&quot; si=&quot;14&quot;/&gt;&lt;v&gt;32.674625917399482&lt;/v&gt;&lt;/c&gt;&lt;/row&gt;&lt;row r=&quot;118&quot; spans=&quot;2:9&quot; x14ac:dyDescent=&quot;0.25&quot;&gt;&lt;c r=&quot;B118&quot; s=&quot;83&quot;&gt;&lt;v&gt;73&lt;/v&gt;&lt;/c&gt;&lt;c r=&quot;C118&quot; s=&quot;80&quot;&gt;&lt;f t=&quot;shared&quot; ca=&quot;1&quot; si=&quot;8&quot;/&gt;&lt;v&gt;7.6295387922654404E-2&lt;/v&gt;&lt;/c&gt;&lt;c r=&quot;D118&quot; s=&quot;80&quot;&gt;&lt;f t=&quot;shared&quot; ca=&quot;1&quot; si=&quot;9&quot;/&gt;&lt;v&gt;0.16186595624407302&lt;/v&gt;&lt;/c&gt;&lt;c r=&quot;E118&quot; s=&quot;80&quot;&gt;&lt;f t=&quot;shared&quot; ca=&quot;1&quot; si=&quot;10&quot;/&gt;&lt;v&gt;7.9854512148847312E-2&lt;/v&gt;&lt;/c&gt;&lt;c r=&quot;F118&quot; s=&quot;80&quot;&gt;&lt;f t=&quot;shared&quot; ca=&quot;1&quot; si=&quot;11&quot;/&gt;&lt;v&gt;2.0968397729794315E-2&lt;/v&gt;&lt;/c&gt;&lt;c r=&quot;G118&quot; s=&quot;80&quot;&gt;&lt;f t=&quot;shared&quot; ca=&quot;1&quot; si=&quot;12&quot;/&gt;&lt;v&gt;9.8306169370851099E-2&lt;/v&gt;&lt;/c&gt;&lt;c r=&quot;H118&quot; s=&quot;81&quot;&gt;&lt;f t=&quot;shared&quot; ca=&quot;1&quot; si=&quot;13&quot;/&gt;&lt;v&gt;2271.3831205299116&lt;/v&gt;&lt;/c&gt;&lt;c r=&quot;I118&quot; s=&quot;62&quot;&gt;&lt;f t=&quot;shared&quot; ca=&quot;1&quot; si=&quot;14&quot;/&gt;&lt;v&gt;36.427662410598231&lt;/v&gt;&lt;/c&gt;&lt;/row&gt;&lt;row r=&quot;119&quot; spans=&quot;2:9&quot; x14ac:dyDescent=&quot;0.25&quot;&gt;&lt;c r=&quot;B119&quot; s=&quot;83&quot;&gt;&lt;v&gt;74&lt;/v&gt;&lt;/c&gt;&lt;c r=&quot;C119&quot; s=&quot;80&quot;&gt;&lt;f t=&quot;shared&quot; ca=&quot;1&quot; si=&quot;8&quot;/&gt;&lt;v&gt;4.3285578258072437E-2&lt;/v&gt;&lt;/c&gt;&lt;c r=&quot;D119&quot; s=&quot;80&quot;&gt;&lt;f t=&quot;shared&quot; ca=&quot;1&quot; si=&quot;9&quot;/&gt;&lt;v&gt;0.1532853979513436&lt;/v&gt;&lt;/c&gt;&lt;c r=&quot;E119&quot; s=&quot;80&quot;&gt;&lt;f t=&quot;shared&quot; ca=&quot;1&quot; si=&quot;10&quot;/&gt;&lt;v&gt;8.1125777954411685E-2&lt;/v&gt;&lt;/c&gt;&lt;c r=&quot;F119&quot; s=&quot;80&quot;&gt;&lt;f t=&quot;shared&quot; ca=&quot;1&quot; si=&quot;11&quot;/&gt;&lt;v&gt;2.2696718941746373E-2&lt;/v&gt;&lt;/c&gt;&lt;c r=&quot;G119&quot; s=&quot;80&quot;&gt;&lt;f t=&quot;shared&quot; ca=&quot;1&quot; si=&quot;12&quot;/&gt;&lt;v&gt;9.2299778565940516E-2&lt;/v&gt;&lt;/c&gt;&lt;c r=&quot;H119&quot; s=&quot;81&quot;&gt;&lt;f t=&quot;shared&quot; ca=&quot;1&quot; si=&quot;13&quot;/&gt;&lt;v&gt;1855.5298731856392&lt;/v&gt;&lt;/c&gt;&lt;c r=&quot;I119&quot; s=&quot;62&quot;&gt;&lt;f t=&quot;shared&quot; ca=&quot;1&quot; si=&quot;14&quot;/&gt;&lt;v&gt;28.110597463712782&lt;/v&gt;&lt;/c&gt;&lt;/row&gt;&lt;row r=&quot;120&quot; spans=&quot;2:9&quot; x14ac:dyDescent=&quot;0.25&quot;&gt;&lt;c r=&quot;B120&quot; s=&quot;83&quot;&gt;&lt;v&gt;75&lt;/v&gt;&lt;/c&gt;&lt;c r=&quot;C120&quot; s=&quot;80&quot;&gt;&lt;f t=&quot;shared&quot; ca=&quot;1&quot; si=&quot;8&quot;/&gt;&lt;v&gt;5.487161156907179E-2&lt;/v&gt;&lt;/c&gt;&lt;c r=&quot;D120&quot; s=&quot;80&quot;&gt;&lt;f t=&quot;shared&quot; ca=&quot;1&quot; si=&quot;9&quot;/&gt;&lt;v&gt;0.18393566155746621&lt;/v&gt;&lt;/c&gt;&lt;c r=&quot;E120&quot; s=&quot;80&quot;&gt;&lt;f t=&quot;shared&quot; ca=&quot;1&quot; si=&quot;10&quot;/&gt;&lt;v&gt;7.4924569284807188E-2&lt;/v&gt;&lt;/c&gt;&lt;c r=&quot;F120&quot; s=&quot;80&quot;&gt;&lt;f t=&quot;shared&quot; ca=&quot;1&quot; si=&quot;11&quot;/&gt;&lt;v&gt;1.9309518001708284E-2&lt;/v&gt;&lt;/c&gt;&lt;c r=&quot;G120&quot; s=&quot;80&quot;&gt;&lt;f t=&quot;shared&quot; ca=&quot;1&quot; si=&quot;12&quot;/&gt;&lt;v&gt;0.11375496309022637&lt;/v&gt;&lt;/c&gt;&lt;c r=&quot;H120&quot; s=&quot;81&quot;&gt;&lt;f t=&quot;shared&quot; ca=&quot;1&quot; si=&quot;13&quot;/&gt;&lt;v&gt;2557.0325523396446&lt;/v&gt;&lt;/c&gt;&lt;c r=&quot;I120&quot; s=&quot;62&quot;&gt;&lt;f t=&quot;shared&quot; ca=&quot;1&quot; si=&quot;14&quot;/&gt;&lt;v&gt;42.14065104679289&lt;/v&gt;&lt;/c&gt;&lt;/row&gt;&lt;row r=&quot;121&quot; spans=&quot;2:9&quot; x14ac:dyDescent=&quot;0.25&quot;&gt;&lt;c r=&quot;B121&quot; s=&quot;83&quot;&gt;&lt;v&gt;76&lt;/v&gt;&lt;/c&gt;&lt;c r=&quot;C121&quot; s=&quot;80&quot;&gt;&lt;f t=&quot;shared&quot; ca=&quot;1&quot; si=&quot;8&quot;/&gt;&lt;v&gt;7.7901298668735991E-2&lt;/v&gt;&lt;/c&gt;&lt;c r=&quot;D121&quot; s=&quot;80&quot;&gt;&lt;f t=&quot;shared&quot; ca=&quot;1&quot; si=&quot;9&quot;/&gt;&lt;v&gt;0.15701654697575715&lt;/v&gt;&lt;/c&gt;&lt;c r=&quot;E121&quot; s=&quot;80&quot;&gt;&lt;f t=&quot;shared&quot; ca=&quot;1&quot; si=&quot;10&quot;/&gt;&lt;v&gt;7.7319105862197285E-2&lt;/v&gt;&lt;/c&gt;&lt;c r=&quot;F121&quot; s=&quot;80&quot;&gt;&lt;f t=&quot;shared&quot; ca=&quot;1&quot; si=&quot;11&quot;/&gt;&lt;v&gt;2.3808613761098964E-2&lt;/v&gt;&lt;/c&gt;&lt;c r=&quot;G121&quot; s=&quot;80&quot;&gt;&lt;f t=&quot;shared&quot; ca=&quot;1&quot; si=&quot;12&quot;/&gt;&lt;v&gt;9.4911582883030005E-2&lt;/v&gt;&lt;/c&gt;&lt;c r=&quot;H121&quot; s=&quot;81&quot;&gt;&lt;f t=&quot;shared&quot; ca=&quot;1&quot; si=&quot;13&quot;/&gt;&lt;v&gt;2410.978125182779&lt;/v&gt;&lt;/c&gt;&lt;c r=&quot;I121&quot; s=&quot;62&quot;&gt;&lt;f t=&quot;shared&quot; ca=&quot;1&quot; si=&quot;14&quot;/&gt;&lt;v&gt;39.219562503655581&lt;/v&gt;&lt;/c&gt;&lt;/row&gt;&lt;row r=&quot;122&quot; spans=&quot;2:9&quot; x14ac:dyDescent=&quot;0.25&quot;&gt;&lt;c r=&quot;B122&quot; s=&quot;83&quot;&gt;&lt;v&gt;77&lt;/v&gt;&lt;/c&gt;&lt;c r=&quot;C122&quot; s=&quot;80&quot;&gt;&lt;f t=&quot;shared&quot; ca=&quot;1&quot; si=&quot;8&quot;/&gt;&lt;v&gt;4.5607917657879124E-2&lt;/v&gt;&lt;/c&gt;&lt;c r=&quot;D122&quot; s=&quot;80&quot;&gt;&lt;f t=&quot;shared&quot; ca=&quot;1&quot; si=&quot;9&quot;/&gt;&lt;v&gt;0.15064178917826934&lt;/v&gt;&lt;/c&gt;&lt;c r=&quot;E122&quot; s=&quot;80&quot;&gt;&lt;f t=&quot;shared&quot; ca=&quot;1&quot; si=&quot;10&quot;/&gt;&lt;v&gt;7.2984290729051091E-2&lt;/v&gt;&lt;/c&gt;&lt;c r=&quot;F122&quot; s=&quot;80&quot;&gt;&lt;f t=&quot;shared&quot; ca=&quot;1&quot; si=&quot;11&quot;/&gt;&lt;v&gt;3.0382994568347251E-2&lt;/v&gt;&lt;/c&gt;&lt;c r=&quot;G122&quot; s=&quot;80&quot;&gt;&lt;f t=&quot;shared&quot; ca=&quot;1&quot; si=&quot;12&quot;/&gt;&lt;v&gt;9.0449252424788545E-2&lt;/v&gt;&lt;/c&gt;&lt;c r=&quot;H122&quot; s=&quot;81&quot;&gt;&lt;f t=&quot;shared&quot; ca=&quot;1&quot; si=&quot;13&quot;/&gt;&lt;v&gt;2458.3125007296958&lt;/v&gt;&lt;/c&gt;&lt;c r=&quot;I122&quot; s=&quot;62&quot;&gt;&lt;f t=&quot;shared&quot; ca=&quot;1&quot; si=&quot;14&quot;/&gt;&lt;v&gt;40.166250014593913&lt;/v&gt;&lt;/c&gt;&lt;/row&gt;&lt;row r=&quot;123&quot; spans=&quot;2:9&quot; x14ac:dyDescent=&quot;0.25&quot;&gt;&lt;c r=&quot;B123&quot; s=&quot;83&quot;&gt;&lt;v&gt;78&lt;/v&gt;&lt;/c&gt;&lt;c r=&quot;C123&quot; s=&quot;80&quot;&gt;&lt;f t=&quot;shared&quot; ca=&quot;1&quot; si=&quot;8&quot;/&gt;&lt;v&gt;5.1745021656332976E-2&lt;/v&gt;&lt;/c&gt;&lt;c r=&quot;D123&quot; s=&quot;80&quot;&gt;&lt;f t=&quot;shared&quot; ca=&quot;1&quot; si=&quot;9&quot;/&gt;&lt;v&gt;0.15571590888485012&lt;/v&gt;&lt;/c&gt;&lt;c r=&quot;E123&quot; s=&quot;80&quot;&gt;&lt;f t=&quot;shared&quot; ca=&quot;1&quot; si=&quot;10&quot;/&gt;&lt;v&gt;8.1364832911787838E-2&lt;/v&gt;&lt;/c&gt;&lt;c r=&quot;F123&quot; s=&quot;80&quot;&gt;&lt;f t=&quot;shared&quot; ca=&quot;1&quot; si=&quot;11&quot;/&gt;&lt;v&gt;2.5953583381171534E-2&lt;/v&gt;&lt;/c&gt;&lt;c r=&quot;G123&quot; s=&quot;80&quot;&gt;&lt;f t=&quot;shared&quot; ca=&quot;1&quot; si=&quot;12&quot;/&gt;&lt;v&gt;9.4001136219395098E-2&lt;/v&gt;&lt;/c&gt;&lt;c r=&quot;H123&quot; s=&quot;81&quot;&gt;&lt;f t=&quot;shared&quot; ca=&quot;1&quot; si=&quot;13&quot;/&gt;&lt;v&gt;2044.9390723147603&lt;/v&gt;&lt;/c&gt;&lt;c r=&quot;I123&quot; s=&quot;62&quot;&gt;&lt;f t=&quot;shared&quot; ca=&quot;1&quot; si=&quot;14&quot;/&gt;&lt;v&gt;31.898781446295207&lt;/v&gt;&lt;/c&gt;&lt;/row&gt;&lt;row r=&quot;124&quot; spans=&quot;2:9&quot; x14ac:dyDescent=&quot;0.25&quot;&gt;&lt;c r=&quot;B124&quot; s=&quot;83&quot;&gt;&lt;v&gt;79&lt;/v&gt;&lt;/c&gt;&lt;c r=&quot;C124&quot; s=&quot;80&quot;&gt;&lt;f t=&quot;shared&quot; ca=&quot;1&quot; si=&quot;8&quot;/&gt;&lt;v&gt;4.8283237943890958E-2&lt;/v&gt;&lt;/c&gt;&lt;c r=&quot;D124&quot; s=&quot;80&quot;&gt;&lt;f t=&quot;shared&quot; ca=&quot;1&quot; si=&quot;9&quot;/&gt;&lt;v&gt;0.16018942199471717&lt;/v&gt;&lt;/c&gt;&lt;c r=&quot;E124&quot; s=&quot;80&quot;&gt;&lt;f t=&quot;shared&quot; ca=&quot;1&quot; si=&quot;10&quot;/&gt;&lt;v&gt;8.0169582261081451E-2&lt;/v&gt;&lt;/c&gt;&lt;c r=&quot;F124&quot; s=&quot;80&quot;&gt;&lt;f t=&quot;shared&quot; ca=&quot;1&quot; si=&quot;11&quot;/&gt;&lt;v&gt;2.10880926939453E-2&lt;/v&gt;&lt;/c&gt;&lt;c r=&quot;G124&quot; s=&quot;80&quot;&gt;&lt;f t=&quot;shared&quot; ca=&quot;1&quot; si=&quot;12&quot;/&gt;&lt;v&gt;9.7132595396302007E-2&lt;/v&gt;&lt;/c&gt;&lt;c r=&quot;H124&quot; s=&quot;81&quot;&gt;&lt;f t=&quot;shared&quot; ca=&quot;1&quot; si=&quot;13&quot;/&gt;&lt;v&gt;1983.9224570079659&lt;/v&gt;&lt;/c&gt;&lt;c r=&quot;I124&quot; s=&quot;62&quot;&gt;&lt;f t=&quot;shared&quot; ca=&quot;1&quot; si=&quot;14&quot;/&gt;&lt;v&gt;30.678449140159319&lt;/v&gt;&lt;/c&gt;&lt;/row&gt;&lt;row r=&quot;125&quot; spans=&quot;2:9&quot; x14ac:dyDescent=&quot;0.25&quot;&gt;&lt;c r=&quot;B125&quot; s=&quot;83&quot;&gt;&lt;v&gt;80&lt;/v&gt;&lt;/c&gt;&lt;c r=&quot;C125&quot; s=&quot;80&quot;&gt;&lt;f t=&quot;shared&quot; ca=&quot;1&quot; si=&quot;8&quot;/&gt;&lt;v&gt;4.9410845965701049E-2&lt;/v&gt;&lt;/c&gt;&lt;c r=&quot;D125&quot; s=&quot;80&quot;&gt;&lt;f t=&quot;shared&quot; ca=&quot;1&quot; si=&quot;9&quot;/&gt;&lt;v&gt;0.15882042978056873&lt;/v&gt;&lt;/c&gt;&lt;c r=&quot;E125&quot; s=&quot;80&quot;&gt;&lt;f t=&quot;shared&quot; ca=&quot;1&quot; si=&quot;10&quot;/&gt;&lt;v&gt;8.4840246107363002E-2&lt;/v&gt;&lt;/c&gt;&lt;c r=&quot;F125&quot; s=&quot;80&quot;&gt;&lt;f t=&quot;shared&quot; ca=&quot;1&quot; si=&quot;11&quot;/&gt;&lt;v&gt;2.4527879587090871E-2&lt;/v&gt;&lt;/c&gt;&lt;c r=&quot;G125&quot; s=&quot;80&quot;&gt;&lt;f t=&quot;shared&quot; ca=&quot;1&quot; si=&quot;12&quot;/&gt;&lt;v&gt;9.6174300846398109E-2&lt;/v&gt;&lt;/c&gt;&lt;c r=&quot;H125&quot; s=&quot;81&quot;&gt;&lt;f t=&quot;shared&quot; ca=&quot;1&quot; si=&quot;13&quot;/&gt;&lt;v&gt;1910.544065535154&lt;/v&gt;&lt;/c&gt;&lt;c r=&quot;I125&quot; s=&quot;62&quot;&gt;&lt;f t=&quot;shared&quot; ca=&quot;1&quot; si=&quot;14&quot;/&gt;&lt;v&gt;29.21088131070308&lt;/v&gt;&lt;/c&gt;&lt;/row&gt;&lt;row r=&quot;126&quot; spans=&quot;2:9&quot; x14ac:dyDescent=&quot;0.25&quot;&gt;&lt;c r=&quot;B126&quot; s=&quot;83&quot;&gt;&lt;v&gt;81&lt;/v&gt;&lt;/c&gt;&lt;c r=&quot;C126&quot; s=&quot;80&quot;&gt;&lt;f t=&quot;shared&quot; ca=&quot;1&quot; si=&quot;8&quot;/&gt;&lt;v&gt;7.0162346291457067E-2&lt;/v&gt;&lt;/c&gt;&lt;c r=&quot;D126&quot; s=&quot;80&quot;&gt;&lt;f t=&quot;shared&quot; ca=&quot;1&quot; si=&quot;9&quot;/&gt;&lt;v&gt;0.15520001186950652&lt;/v&gt;&lt;/c&gt;&lt;c r=&quot;E126&quot; s=&quot;80&quot;&gt;&lt;f t=&quot;shared&quot; ca=&quot;1&quot; si=&quot;10&quot;/&gt;&lt;v&gt;8.5533805612191247E-2&lt;/v&gt;&lt;/c&gt;&lt;c r=&quot;F126&quot; s=&quot;80&quot;&gt;&lt;f t=&quot;shared&quot; ca=&quot;1&quot; si=&quot;11&quot;/&gt;&lt;v&gt;2.4670321389522857E-2&lt;/v&gt;&lt;/c&gt;&lt;c r=&quot;G126&quot; s=&quot;80&quot;&gt;&lt;f t=&quot;shared&quot; ca=&quot;1&quot; si=&quot;12&quot;/&gt;&lt;v&gt;9.3640008308654571E-2&lt;/v&gt;&lt;/c&gt;&lt;c r=&quot;H126&quot; s=&quot;81&quot;&gt;&lt;f t=&quot;shared&quot; ca=&quot;1&quot; si=&quot;13&quot;/&gt;&lt;v&gt;2012.4959518407541&lt;/v&gt;&lt;/c&gt;&lt;c r=&quot;I126&quot; s=&quot;62&quot;&gt;&lt;f t=&quot;shared&quot; ca=&quot;1&quot; si=&quot;14&quot;/&gt;&lt;v&gt;31.249919036815083&lt;/v&gt;&lt;/c&gt;&lt;/row&gt;&lt;row r=&quot;127&quot; spans=&quot;2:9&quot; x14ac:dyDescent=&quot;0.25&quot;&gt;&lt;c r=&quot;B127&quot; s=&quot;83&quot;&gt;&lt;v&gt;82&lt;/v&gt;&lt;/c&gt;&lt;c r=&quot;C127&quot; s=&quot;80&quot;&gt;&lt;f t=&quot;shared&quot; ca=&quot;1&quot; si=&quot;8&quot;/&gt;&lt;v&gt;5.6726305168647795E-2&lt;/v&gt;&lt;/c&gt;&lt;c r=&quot;D127&quot; s=&quot;80&quot;&gt;&lt;f t=&quot;shared&quot; ca=&quot;1&quot; si=&quot;9&quot;/&gt;&lt;v&gt;0.16652694638394216&lt;/v&gt;&lt;/c&gt;&lt;c r=&quot;E127&quot; s=&quot;80&quot;&gt;&lt;f t=&quot;shared&quot; ca=&quot;1&quot; si=&quot;10&quot;/&gt;&lt;v&gt;8.2271764600181693E-2&lt;/v&gt;&lt;/c&gt;&lt;c r=&quot;F127&quot; s=&quot;80&quot;&gt;&lt;f t=&quot;shared&quot; ca=&quot;1&quot; si=&quot;11&quot;/&gt;&lt;v&gt;2.0301268303904364E-2&lt;/v&gt;&lt;/c&gt;&lt;c r=&quot;G127&quot; s=&quot;80&quot;&gt;&lt;f t=&quot;shared&quot; ca=&quot;1&quot; si=&quot;12&quot;/&gt;&lt;v&gt;0.10156886246875951&lt;/v&gt;&lt;/c&gt;&lt;c r=&quot;H127&quot; s=&quot;81&quot;&gt;&lt;f t=&quot;shared&quot; ca=&quot;1&quot; si=&quot;13&quot;/&gt;&lt;v&gt;2054.8490960550403&lt;/v&gt;&lt;/c&gt;&lt;c r=&quot;I127&quot; s=&quot;62&quot;&gt;&lt;f t=&quot;shared&quot; ca=&quot;1&quot; si=&quot;14&quot;/&gt;&lt;v&gt;32.096981921100806&lt;/v&gt;&lt;/c&gt;&lt;/row&gt;&lt;row r=&quot;128&quot; spans=&quot;2:9&quot; x14ac:dyDescent=&quot;0.25&quot;&gt;&lt;c r=&quot;B128&quot; s=&quot;83&quot;&gt;&lt;v&gt;83&lt;/v&gt;&lt;/c&gt;&lt;c r=&quot;C128&quot; s=&quot;80&quot;&gt;&lt;f t=&quot;shared&quot; ca=&quot;1&quot; si=&quot;8&quot;/&gt;&lt;v&gt;5.4539330921616794E-2&lt;/v&gt;&lt;/c&gt;&lt;c r=&quot;D128&quot; s=&quot;80&quot;&gt;&lt;f t=&quot;shared&quot; ca=&quot;1&quot; si=&quot;9&quot;/&gt;&lt;v&gt;0.14594942926701734&lt;/v&gt;&lt;/c&gt;&lt;c r=&quot;E128&quot; s=&quot;80&quot;&gt;&lt;f t=&quot;shared&quot; ca=&quot;1&quot; si=&quot;10&quot;/&gt;&lt;v&gt;8.4167800284330865E-2&lt;/v&gt;&lt;/c&gt;&lt;c r=&quot;F128&quot; s=&quot;80&quot;&gt;&lt;f t=&quot;shared&quot; ca=&quot;1&quot; si=&quot;11&quot;/&gt;&lt;v&gt;2.3440664595564563E-2&lt;/v&gt;&lt;/c&gt;&lt;c r=&quot;G128&quot; s=&quot;80&quot;&gt;&lt;f t=&quot;shared&quot; ca=&quot;1&quot; si=&quot;12&quot;/&gt;&lt;v&gt;8.716460048691213E-2&lt;/v&gt;&lt;/c&gt;&lt;c r=&quot;H128&quot; s=&quot;81&quot;&gt;&lt;f t=&quot;shared&quot; ca=&quot;1&quot; si=&quot;13&quot;/&gt;&lt;v&gt;1764.3268426195468&lt;/v&gt;&lt;/c&gt;&lt;c r=&quot;I128&quot; s=&quot;62&quot;&gt;&lt;f t=&quot;shared&quot; ca=&quot;1&quot; si=&quot;14&quot;/&gt;&lt;v&gt;26.286536852390938&lt;/v&gt;&lt;/c&gt;&lt;/row&gt;&lt;row r=&quot;129&quot; spans=&quot;2:9&quot; x14ac:dyDescent=&quot;0.25&quot;&gt;&lt;c r=&quot;B129&quot; s=&quot;83&quot;&gt;&lt;v&gt;84&lt;/v&gt;&lt;/c&gt;&lt;c r=&quot;C129&quot; s=&quot;80&quot;&gt;&lt;f t=&quot;shared&quot; ca=&quot;1&quot; si=&quot;8&quot;/&gt;&lt;v&gt;5.4433688980036504E-2&lt;/v&gt;&lt;/c&gt;&lt;c r=&quot;D129&quot; s=&quot;80&quot;&gt;&lt;f t=&quot;shared&quot; ca=&quot;1&quot; si=&quot;9&quot;/&gt;&lt;v&gt;0.182471075392271&lt;/v&gt;&lt;/c&gt;&lt;c r=&quot;E129&quot; s=&quot;80&quot;&gt;&lt;f t=&quot;shared&quot; ca=&quot;1&quot; si=&quot;10&quot;/&gt;&lt;v&gt;7.6589651312021501E-2&lt;/v&gt;&lt;/c&gt;&lt;c r=&quot;F129&quot; s=&quot;80&quot;&gt;&lt;f t=&quot;shared&quot; ca=&quot;1&quot; si=&quot;11&quot;/&gt;&lt;v&gt;2.2914424879599042E-2&lt;/v&gt;&lt;/c&gt;&lt;c r=&quot;G129&quot; s=&quot;80&quot;&gt;&lt;f t=&quot;shared&quot; ca=&quot;1&quot; si=&quot;12&quot;/&gt;&lt;v&gt;0.11272975277458971&lt;/v&gt;&lt;/c&gt;&lt;c r=&quot;H129&quot; s=&quot;81&quot;&gt;&lt;f t=&quot;shared&quot; ca=&quot;1&quot; si=&quot;13&quot;/&gt;&lt;v&gt;2589.2851075296053&lt;/v&gt;&lt;/c&gt;&lt;c r=&quot;I129&quot; s=&quot;62&quot;&gt;&lt;f t=&quot;shared&quot; ca=&quot;1&quot; si=&quot;14&quot;/&gt;&lt;v&gt;42.785702150592108&lt;/v&gt;&lt;/c&gt;&lt;/row&gt;&lt;row r=&quot;130&quot; spans=&quot;2:9&quot; x14ac:dyDescent=&quot;0.25&quot;&gt;&lt;c r=&quot;B130&quot; s=&quot;83&quot;&gt;&lt;v&gt;85&lt;/v&gt;&lt;/c&gt;&lt;c r=&quot;C130&quot; s=&quot;80&quot;&gt;&lt;f t=&quot;shared&quot; ca=&quot;1&quot; si=&quot;8&quot;/&gt;&lt;v&gt;4.1350857918969149E-2&lt;/v&gt;&lt;/c&gt;&lt;c r=&quot;D130&quot; s=&quot;80&quot;&gt;&lt;f t=&quot;shared&quot; ca=&quot;1&quot; si=&quot;9&quot;/&gt;&lt;v&gt;0.1392748856764712&lt;/v&gt;&lt;/c&gt;&lt;c r=&quot;E130&quot; s=&quot;80&quot;&gt;&lt;f t=&quot;shared&quot; ca=&quot;1&quot; si=&quot;10&quot;/&gt;&lt;v&gt;8.2769934176112461E-2&lt;/v&gt;&lt;/c&gt;&lt;c r=&quot;F130&quot; s=&quot;80&quot;&gt;&lt;f t=&quot;shared&quot; ca=&quot;1&quot; si=&quot;11&quot;/&gt;&lt;v&gt;2.5783420731350939E-2&lt;/v&gt;&lt;/c&gt;&lt;c r=&quot;G130&quot; s=&quot;80&quot;&gt;&lt;f t=&quot;shared&quot; ca=&quot;1&quot; si=&quot;12&quot;/&gt;&lt;v&gt;8.2492419973529851E-2&lt;/v&gt;&lt;/c&gt;&lt;c r=&quot;H130&quot; s=&quot;81&quot;&gt;&lt;f t=&quot;shared&quot; ca=&quot;1&quot; si=&quot;13&quot;/&gt;&lt;v&gt;1668.7440251272533&lt;/v&gt;&lt;/c&gt;&lt;c r=&quot;I130&quot; s=&quot;62&quot;&gt;&lt;f t=&quot;shared&quot; ca=&quot;1&quot; si=&quot;14&quot;/&gt;&lt;v&gt;24.374880502545064&lt;/v&gt;&lt;/c&gt;&lt;/row&gt;&lt;row r=&quot;131&quot; spans=&quot;2:9&quot; x14ac:dyDescent=&quot;0.25&quot;&gt;&lt;c r=&quot;B131&quot; s=&quot;83&quot;&gt;&lt;v&gt;86&lt;/v&gt;&lt;/c&gt;&lt;c r=&quot;C131&quot; s=&quot;80&quot;&gt;&lt;f t=&quot;shared&quot; ca=&quot;1&quot; si=&quot;8&quot;/&gt;&lt;v&gt;2.9744034137050492E-2&lt;/v&gt;&lt;/c&gt;&lt;c r=&quot;D131&quot; s=&quot;80&quot;&gt;&lt;f t=&quot;shared&quot; ca=&quot;1&quot; si=&quot;9&quot;/&gt;&lt;v&gt;0.16109632005664368&lt;/v&gt;&lt;/c&gt;&lt;c r=&quot;E131&quot; s=&quot;80&quot;&gt;&lt;f t=&quot;shared&quot; ca=&quot;1&quot; si=&quot;10&quot;/&gt;&lt;v&gt;7.2742487005340362E-2&lt;/v&gt;&lt;/c&gt;&lt;c r=&quot;F131&quot; s=&quot;80&quot;&gt;&lt;f t=&quot;shared&quot; ca=&quot;1&quot; si=&quot;11&quot;/&gt;&lt;v&gt;2.8320525377931907E-2&lt;/v&gt;&lt;/c&gt;&lt;c r=&quot;G131&quot; s=&quot;80&quot;&gt;&lt;f t=&quot;shared&quot; ca=&quot;1&quot; si=&quot;12&quot;/&gt;&lt;v&gt;9.776742403965058E-2&lt;/v&gt;&lt;/c&gt;&lt;c r=&quot;H131&quot; s=&quot;81&quot;&gt;&lt;f t=&quot;shared&quot; ca=&quot;1&quot; si=&quot;13&quot;/&gt;&lt;v&gt;2391.5523349348869&lt;/v&gt;&lt;/c&gt;&lt;c r=&quot;I131&quot; s=&quot;62&quot;&gt;&lt;f t=&quot;shared&quot; ca=&quot;1&quot; si=&quot;14&quot;/&gt;&lt;v&gt;38.83104669869774&lt;/v&gt;&lt;/c&gt;&lt;/row&gt;&lt;row r=&quot;132&quot; spans=&quot;2:9&quot; x14ac:dyDescent=&quot;0.25&quot;&gt;&lt;c r=&quot;B132&quot; s=&quot;83&quot;&gt;&lt;v&gt;87&lt;/v&gt;&lt;/c&gt;&lt;c r=&quot;C132&quot; s=&quot;80&quot;&gt;&lt;f t=&quot;shared&quot; ca=&quot;1&quot; si=&quot;8&quot;/&gt;&lt;v&gt;7.155448109252989E-2&lt;/v&gt;&lt;/c&gt;&lt;c r=&quot;D132&quot; s=&quot;80&quot;&gt;&lt;f t=&quot;shared&quot; ca=&quot;1&quot; si=&quot;9&quot;/&gt;&lt;v&gt;0.15030761505262591&lt;/v&gt;&lt;/c&gt;&lt;c r=&quot;E132&quot; s=&quot;80&quot;&gt;&lt;f t=&quot;shared&quot; ca=&quot;1&quot; si=&quot;10&quot;/&gt;&lt;v&gt;8.2833083341356153E-2&lt;/v&gt;&lt;/c&gt;&lt;c r=&quot;F132&quot; s=&quot;80&quot;&gt;&lt;f t=&quot;shared&quot; ca=&quot;1&quot; si=&quot;11&quot;/&gt;&lt;v&gt;2.3342990997038623E-2&lt;/v&gt;&lt;/c&gt;&lt;c r=&quot;G132&quot; s=&quot;80&quot;&gt;&lt;f t=&quot;shared&quot; ca=&quot;1&quot; si=&quot;12&quot;/&gt;&lt;v&gt;9.021533053683814E-2&lt;/v&gt;&lt;/c&gt;&lt;c r=&quot;H132&quot; s=&quot;81&quot;&gt;&lt;f t=&quot;shared&quot; ca=&quot;1&quot; si=&quot;13&quot;/&gt;&lt;v&gt;2005.392227561643&lt;/v&gt;&lt;/c&gt;&lt;c r=&quot;I132&quot; s=&quot;62&quot;&gt;&lt;f t=&quot;shared&quot; ca=&quot;1&quot; si=&quot;14&quot;/&gt;&lt;v&gt;31.107844551232862&lt;/v&gt;&lt;/c&gt;&lt;/row&gt;&lt;row r=&quot;133&quot; spans=&quot;2:9&quot; x14ac:dyDescent=&quot;0.25&quot;&gt;&lt;c r=&quot;B133&quot; s=&quot;83&quot;&gt;&lt;v&gt;88&lt;/v&gt;&lt;/c&gt;&lt;c r=&quot;C133&quot; s=&quot;80&quot;&gt;&lt;f t=&quot;shared&quot; ca=&quot;1&quot; si=&quot;8&quot;/&gt;&lt;v&gt;4.5400304777997197E-2&lt;/v&gt;&lt;/c&gt;&lt;c r=&quot;D133&quot; s=&quot;80&quot;&gt;&lt;f t=&quot;shared&quot; ca=&quot;1&quot; si=&quot;9&quot;/&gt;&lt;v&gt;0.1661985454302706&lt;/v&gt;&lt;/c&gt;&lt;c r=&quot;E133&quot; s=&quot;80&quot;&gt;&lt;f t=&quot;shared&quot; ca=&quot;1&quot; si=&quot;10&quot;/&gt;&lt;v&gt;8.4819268865444261E-2&lt;/v&gt;&lt;/c&gt;&lt;c r=&quot;F133&quot; s=&quot;80&quot;&gt;&lt;f t=&quot;shared&quot; ca=&quot;1&quot; si=&quot;11&quot;/&gt;&lt;v&gt;2.9073767066880231E-2&lt;/v&gt;&lt;/c&gt;&lt;c r=&quot;G133&quot; s=&quot;80&quot;&gt;&lt;f t=&quot;shared&quot; ca=&quot;1&quot; si=&quot;12&quot;/&gt;&lt;v&gt;0.10133898180118942&lt;/v&gt;&lt;/c&gt;&lt;c r=&quot;H133&quot; s=&quot;81&quot;&gt;&lt;f t=&quot;shared&quot; ca=&quot;1&quot; si=&quot;13&quot;/&gt;&lt;v&gt;2109.1750115475261&lt;/v&gt;&lt;/c&gt;&lt;c r=&quot;I133&quot; s=&quot;62&quot;&gt;&lt;f t=&quot;shared&quot; ca=&quot;1&quot; si=&quot;14&quot;/&gt;&lt;v&gt;33.183500230950521&lt;/v&gt;&lt;/c&gt;&lt;/row&gt;&lt;row r=&quot;134&quot; spans=&quot;2:9&quot; x14ac:dyDescent=&quot;0.25&quot;&gt;&lt;c r=&quot;B134&quot; s=&quot;83&quot;&gt;&lt;v&gt;89&lt;/v&gt;&lt;/c&gt;&lt;c r=&quot;C134&quot; s=&quot;80&quot;&gt;&lt;f t=&quot;shared&quot; ca=&quot;1&quot; si=&quot;8&quot;/&gt;&lt;v&gt;1.2789780028968807E-2&lt;/v&gt;&lt;/c&gt;&lt;c r=&quot;D134&quot; s=&quot;80&quot;&gt;&lt;f t=&quot;shared&quot; ca=&quot;1&quot; si=&quot;9&quot;/&gt;&lt;v&gt;0.15153649072358022&lt;/v&gt;&lt;/c&gt;&lt;c r=&quot;E134&quot; s=&quot;80&quot;&gt;&lt;f t=&quot;shared&quot; ca=&quot;1&quot; si=&quot;10&quot;/&gt;&lt;v&gt;7.3777052885450015E-2&lt;/v&gt;&lt;/c&gt;&lt;c r=&quot;F134&quot; s=&quot;80&quot;&gt;&lt;f t=&quot;shared&quot; ca=&quot;1&quot; si=&quot;11&quot;/&gt;&lt;v&gt;2.1933081012507551E-2&lt;/v&gt;&lt;/c&gt;&lt;c r=&quot;G134&quot; s=&quot;80&quot;&gt;&lt;f t=&quot;shared&quot; ca=&quot;1&quot; si=&quot;12&quot;/&gt;&lt;v&gt;9.1075543506506151E-2&lt;/v&gt;&lt;/c&gt;&lt;c r=&quot;H134&quot; s=&quot;81&quot;&gt;&lt;f t=&quot;shared&quot; ca=&quot;1&quot; si=&quot;13&quot;/&gt;&lt;v&gt;1809.7403537892737&lt;/v&gt;&lt;/c&gt;&lt;c r=&quot;I134&quot; s=&quot;62&quot;&gt;&lt;f t=&quot;shared&quot; ca=&quot;1&quot; si=&quot;14&quot;/&gt;&lt;v&gt;27.194807075785477&lt;/v&gt;&lt;/c&gt;&lt;/row&gt;&lt;row r=&quot;135&quot; spans=&quot;2:9&quot; x14ac:dyDescent=&quot;0.25&quot;&gt;&lt;c r=&quot;B135&quot; s=&quot;83&quot;&gt;&lt;v&gt;90&lt;/v&gt;&lt;/c&gt;&lt;c r=&quot;C135&quot; s=&quot;80&quot;&gt;&lt;f t=&quot;shared&quot; ca=&quot;1&quot; si=&quot;8&quot;/&gt;&lt;v&gt;5.498037853230376E-2&lt;/v&gt;&lt;/c&gt;&lt;c r=&quot;D135&quot; s=&quot;80&quot;&gt;&lt;f t=&quot;shared&quot; ca=&quot;1&quot; si=&quot;9&quot;/&gt;&lt;v&gt;0.15921050990322744&lt;/v&gt;&lt;/c&gt;&lt;c r=&quot;E135&quot; s=&quot;80&quot;&gt;&lt;f t=&quot;shared&quot; ca=&quot;1&quot; si=&quot;10&quot;/&gt;&lt;v&gt;8.2120389227761159E-2&lt;/v&gt;&lt;/c&gt;&lt;c r=&quot;F135&quot; s=&quot;80&quot;&gt;&lt;f t=&quot;shared&quot; ca=&quot;1&quot; si=&quot;11&quot;/&gt;&lt;v&gt;2.6226178148077463E-2&lt;/v&gt;&lt;/c&gt;&lt;c r=&quot;G135&quot; s=&quot;80&quot;&gt;&lt;f t=&quot;shared&quot; ca=&quot;1&quot; si=&quot;12&quot;/&gt;&lt;v&gt;9.6447356932259198E-2&lt;/v&gt;&lt;/c&gt;&lt;c r=&quot;H135&quot; s=&quot;81&quot;&gt;&lt;f t=&quot;shared&quot; ca=&quot;1&quot; si=&quot;13&quot;/&gt;&lt;v&gt;2107.0707460709395&lt;/v&gt;&lt;/c&gt;&lt;c r=&quot;I135&quot; s=&quot;62&quot;&gt;&lt;f t=&quot;shared&quot; ca=&quot;1&quot; si=&quot;14&quot;/&gt;&lt;v&gt;33.141414921418793&lt;/v&gt;&lt;/c&gt;&lt;/row&gt;&lt;row r=&quot;136&quot; spans=&quot;2:9&quot; x14ac:dyDescent=&quot;0.25&quot;&gt;&lt;c r=&quot;B136&quot; s=&quot;83&quot;&gt;&lt;v&gt;91&lt;/v&gt;&lt;/c&gt;&lt;c r=&quot;C136&quot; s=&quot;80&quot;&gt;&lt;f t=&quot;shared&quot; ca=&quot;1&quot; si=&quot;8&quot;/&gt;&lt;v&gt;2.7063990365487359E-2&lt;/v&gt;&lt;/c&gt;&lt;c r=&quot;D136&quot; s=&quot;80&quot;&gt;&lt;f t=&quot;shared&quot; ca=&quot;1&quot; si=&quot;9&quot;/&gt;&lt;v&gt;0.16427020573033413&lt;/v&gt;&lt;/c&gt;&lt;c r=&quot;E136&quot; s=&quot;80&quot;&gt;&lt;f t=&quot;shared&quot; ca=&quot;1&quot; si=&quot;10&quot;/&gt;&lt;v&gt;7.8825691553859795E-2&lt;/v&gt;&lt;/c&gt;&lt;c r=&quot;F136&quot; s=&quot;80&quot;&gt;&lt;f t=&quot;shared&quot; ca=&quot;1&quot; si=&quot;11&quot;/&gt;&lt;v&gt;2.2355758305285783E-2&lt;/v&gt;&lt;/c&gt;&lt;c r=&quot;G136&quot; s=&quot;80&quot;&gt;&lt;f t=&quot;shared&quot; ca=&quot;1&quot; si=&quot;12&quot;/&gt;&lt;v&gt;9.9989144011233877E-2&lt;/v&gt;&lt;/c&gt;&lt;c r=&quot;H136&quot; s=&quot;81&quot;&gt;&lt;f t=&quot;shared&quot; ca=&quot;1&quot; si=&quot;13&quot;/&gt;&lt;v&gt;1940.5228314288693&lt;/v&gt;&lt;/c&gt;&lt;c r=&quot;I136&quot; s=&quot;62&quot;&gt;&lt;f t=&quot;shared&quot; ca=&quot;1&quot; si=&quot;14&quot;/&gt;&lt;v&gt;29.810456628577384&lt;/v&gt;&lt;/c&gt;&lt;/row&gt;&lt;row r=&quot;137&quot; spans=&quot;2:9&quot; x14ac:dyDescent=&quot;0.25&quot;&gt;&lt;c r=&quot;B137&quot; s=&quot;83&quot;&gt;&lt;v&gt;92&lt;/v&gt;&lt;/c&gt;&lt;c r=&quot;C137&quot; s=&quot;80&quot;&gt;&lt;f t=&quot;shared&quot; ca=&quot;1&quot; si=&quot;8&quot;/&gt;&lt;v&gt;7.1533177541939774E-2&lt;/v&gt;&lt;/c&gt;&lt;c r=&quot;D137&quot; s=&quot;80&quot;&gt;&lt;f t=&quot;shared&quot; ca=&quot;1&quot; si=&quot;9&quot;/&gt;&lt;v&gt;0.13860560097648281&lt;/v&gt;&lt;/c&gt;&lt;c r=&quot;E137&quot; s=&quot;80&quot;&gt;&lt;f t=&quot;shared&quot; ca=&quot;1&quot; si=&quot;10&quot;/&gt;&lt;v&gt;7.5033921096252509E-2&lt;/v&gt;&lt;/c&gt;&lt;c r=&quot;F137&quot; s=&quot;80&quot;&gt;&lt;f t=&quot;shared&quot; ca=&quot;1&quot; si=&quot;11&quot;/&gt;&lt;v&gt;1.9064380054774264E-2&lt;/v&gt;&lt;/c&gt;&lt;c r=&quot;G137&quot; s=&quot;80&quot;&gt;&lt;f t=&quot;shared&quot; ca=&quot;1&quot; si=&quot;12&quot;/&gt;&lt;v&gt;8.2023920683537976E-2&lt;/v&gt;&lt;/c&gt;&lt;c r=&quot;H137&quot; s=&quot;81&quot;&gt;&lt;f t=&quot;shared&quot; ca=&quot;1&quot; si=&quot;13&quot;/&gt;&lt;v&gt;1969.1919674711185&lt;/v&gt;&lt;/c&gt;&lt;c r=&quot;I137&quot; s=&quot;62&quot;&gt;&lt;f t=&quot;shared&quot; ca=&quot;1&quot; si=&quot;14&quot;/&gt;&lt;v&gt;30.38383934942237&lt;/v&gt;&lt;/c&gt;&lt;/row&gt;&lt;row r=&quot;138&quot; spans=&quot;2:9&quot; x14ac:dyDescent=&quot;0.25&quot;&gt;&lt;c r=&quot;B138&quot; s=&quot;83&quot;&gt;&lt;v&gt;93&lt;/v&gt;&lt;/c&gt;&lt;c r=&quot;C138&quot; s=&quot;80&quot;&gt;&lt;f t=&quot;shared&quot; ca=&quot;1&quot; si=&quot;8&quot;/&gt;&lt;v&gt;5.1417122633812387E-2&lt;/v&gt;&lt;/c&gt;&lt;c r=&quot;D138&quot; s=&quot;80&quot;&gt;&lt;f t=&quot;shared&quot; ca=&quot;1&quot; si=&quot;9&quot;/&gt;&lt;v&gt;0.17569144049812785&lt;/v&gt;&lt;/c&gt;&lt;c r=&quot;E138&quot; s=&quot;80&quot;&gt;&lt;f t=&quot;shared&quot; ca=&quot;1&quot; si=&quot;10&quot;/&gt;&lt;v&gt;8.0770293753621866E-2&lt;/v&gt;&lt;/c&gt;&lt;c r=&quot;F138&quot; s=&quot;80&quot;&gt;&lt;f t=&quot;shared&quot; ca=&quot;1&quot; si=&quot;11&quot;/&gt;&lt;v&gt;2.450219610658351E-2&lt;/v&gt;&lt;/c&gt;&lt;c r=&quot;G138&quot; s=&quot;80&quot;&gt;&lt;f t=&quot;shared&quot; ca=&quot;1&quot; si=&quot;12&quot;/&gt;&lt;v&gt;0.10798400834868949&lt;/v&gt;&lt;/c&gt;&lt;c r=&quot;H138&quot; s=&quot;81&quot;&gt;&lt;f t=&quot;shared&quot; ca=&quot;1&quot; si=&quot;13&quot;/&gt;&lt;v&gt;2321.2661454721488&lt;/v&gt;&lt;/c&gt;&lt;c r=&quot;I138&quot; s=&quot;62&quot;&gt;&lt;f t=&quot;shared&quot; ca=&quot;1&quot; si=&quot;14&quot;/&gt;&lt;v&gt;37.425322909442976&lt;/v&gt;&lt;/c&gt;&lt;/row&gt;&lt;row r=&quot;139&quot; spans=&quot;2:9&quot; x14ac:dyDescent=&quot;0.25&quot;&gt;&lt;c r=&quot;B139&quot; s=&quot;83&quot;&gt;&lt;v&gt;94&lt;/v&gt;&lt;/c&gt;&lt;c r=&quot;C139&quot; s=&quot;80&quot;&gt;&lt;f t=&quot;shared&quot; ca=&quot;1&quot; si=&quot;8&quot;/&gt;&lt;v&gt;5.4477752376385385E-2&lt;/v&gt;&lt;/c&gt;&lt;c r=&quot;D139&quot; s=&quot;80&quot;&gt;&lt;f t=&quot;shared&quot; ca=&quot;1&quot; si=&quot;9&quot;/&gt;&lt;v&gt;0.15923778097270935&lt;/v&gt;&lt;/c&gt;&lt;c r=&quot;E139&quot; s=&quot;80&quot;&gt;&lt;f t=&quot;shared&quot; ca=&quot;1&quot; si=&quot;10&quot;/&gt;&lt;v&gt;8.05263038254974E-2&lt;/v&gt;&lt;/c&gt;&lt;c r=&quot;F139&quot; s=&quot;80&quot;&gt;&lt;f t=&quot;shared&quot; ca=&quot;1&quot; si=&quot;11&quot;/&gt;&lt;v&gt;2.8241871442652337E-2&lt;/v&gt;&lt;/c&gt;&lt;c r=&quot;G139&quot; s=&quot;80&quot;&gt;&lt;f t=&quot;shared&quot; ca=&quot;1&quot; si=&quot;12&quot;/&gt;&lt;v&gt;9.6466446680896545E-2&lt;/v&gt;&lt;/c&gt;&lt;c r=&quot;H139&quot; s=&quot;81&quot;&gt;&lt;f t=&quot;shared&quot; ca=&quot;1&quot; si=&quot;13&quot;/&gt;&lt;v&gt;2234.1667176381029&lt;/v&gt;&lt;/c&gt;&lt;c r=&quot;I139&quot; s=&quot;62&quot;&gt;&lt;f t=&quot;shared&quot; ca=&quot;1&quot; si=&quot;14&quot;/&gt;&lt;v&gt;35.68333435276206&lt;/v&gt;&lt;/c&gt;&lt;/row&gt;&lt;row r=&quot;140&quot; spans=&quot;2:9&quot; x14ac:dyDescent=&quot;0.25&quot;&gt;&lt;c r=&quot;B140&quot; s=&quot;83&quot;&gt;&lt;v&gt;95&lt;/v&gt;&lt;/c&gt;&lt;c r=&quot;C140&quot; s=&quot;80&quot;&gt;&lt;f t=&quot;shared&quot; ca=&quot;1&quot; si=&quot;8&quot;/&gt;&lt;v&gt;3.0319855220611477E-2&lt;/v&gt;&lt;/c&gt;&lt;c r=&quot;D140&quot; s=&quot;80&quot;&gt;&lt;f t=&quot;shared&quot; ca=&quot;1&quot; si=&quot;9&quot;/&gt;&lt;v&gt;0.15474103370195399&lt;/v&gt;&lt;/c&gt;&lt;c r=&quot;E140&quot; s=&quot;80&quot;&gt;&lt;f t=&quot;shared&quot; ca=&quot;1&quot; si=&quot;10&quot;/&gt;&lt;v&gt;7.7452001930069944E-2&lt;/v&gt;&lt;/c&gt;&lt;c r=&quot;F140&quot; s=&quot;80&quot;&gt;&lt;f t=&quot;shared&quot; ca=&quot;1&quot; si=&quot;11&quot;/&gt;&lt;v&gt;2.8267666421197289E-2&lt;/v&gt;&lt;/c&gt;&lt;c r=&quot;G140&quot; s=&quot;80&quot;&gt;&lt;f t=&quot;shared&quot; ca=&quot;1&quot; si=&quot;12&quot;/&gt;&lt;v&gt;9.3318723591367808E-2&lt;/v&gt;&lt;/c&gt;&lt;c r=&quot;H140&quot; s=&quot;81&quot;&gt;&lt;f t=&quot;shared&quot; ca=&quot;1&quot; si=&quot;13&quot;/&gt;&lt;v&gt;2067.2369357896478&lt;/v&gt;&lt;/c&gt;&lt;c r=&quot;I140&quot; s=&quot;62&quot;&gt;&lt;f t=&quot;shared&quot; ca=&quot;1&quot; si=&quot;14&quot;/&gt;&lt;v&gt;32.344738715792957&lt;/v&gt;&lt;/c&gt;&lt;/row&gt;&lt;row r=&quot;141&quot; spans=&quot;2:9&quot; x14ac:dyDescent=&quot;0.25&quot;&gt;&lt;c r=&quot;B141&quot; s=&quot;83&quot;&gt;&lt;v&gt;96&lt;/v&gt;&lt;/c&gt;&lt;c r=&quot;C141&quot; s=&quot;80&quot;&gt;&lt;f t=&quot;shared&quot; ca=&quot;1&quot; si=&quot;8&quot;/&gt;&lt;v&gt;6.1211818716148211E-2&lt;/v&gt;&lt;/c&gt;&lt;c r=&quot;D141&quot; s=&quot;80&quot;&gt;&lt;f t=&quot;shared&quot; ca=&quot;1&quot; si=&quot;9&quot;/&gt;&lt;v&gt;0.17166662399798627&lt;/v&gt;&lt;/c&gt;&lt;c r=&quot;E141&quot; s=&quot;80&quot;&gt;&lt;f t=&quot;shared&quot; ca=&quot;1&quot; si=&quot;10&quot;/&gt;&lt;v&gt;7.501927642348509E-2&lt;/v&gt;&lt;/c&gt;&lt;c r=&quot;F141&quot; s=&quot;80&quot;&gt;&lt;f t=&quot;shared&quot; ca=&quot;1&quot; si=&quot;11&quot;/&gt;&lt;v&gt;1.9193242088838731E-2&lt;/v&gt;&lt;/c&gt;&lt;c r=&quot;G141&quot; s=&quot;80&quot;&gt;&lt;f t=&quot;shared&quot; ca=&quot;1&quot; si=&quot;12&quot;/&gt;&lt;v&gt;0.1051666367985904&lt;/v&gt;&lt;/c&gt;&lt;c r=&quot;H141&quot; s=&quot;81&quot;&gt;&lt;f t=&quot;shared&quot; ca=&quot;1&quot; si=&quot;13&quot;/&gt;&lt;v&gt;2421.01277291414&lt;/v&gt;&lt;/c&gt;&lt;c r=&quot;I141&quot; s=&quot;62&quot;&gt;&lt;f t=&quot;shared&quot; ca=&quot;1&quot; si=&quot;14&quot;/&gt;&lt;v&gt;39.420255458282803&lt;/v&gt;&lt;/c&gt;&lt;/row&gt;&lt;row r=&quot;142&quot; spans=&quot;2:9&quot; x14ac:dyDescent=&quot;0.25&quot;&gt;&lt;c r=&quot;B142&quot; s=&quot;83&quot;&gt;&lt;v&gt;97&lt;/v&gt;&lt;/c&gt;&lt;c r=&quot;C142&quot; s=&quot;80&quot;&gt;&lt;f t=&quot;shared&quot; ca=&quot;1&quot; si=&quot;8&quot;/&gt;&lt;v&gt;6.1271514797919896E-2&lt;/v&gt;&lt;/c&gt;&lt;c r=&quot;D142&quot; s=&quot;80&quot;&gt;&lt;f t=&quot;shared&quot; ca=&quot;1&quot; si=&quot;9&quot;/&gt;&lt;v&gt;0.17556972513019348&lt;/v&gt;&lt;/c&gt;&lt;c r=&quot;E142&quot; s=&quot;80&quot;&gt;&lt;f t=&quot;shared&quot; ca=&quot;1&quot; si=&quot;10&quot;/&gt;&lt;v&gt;7.8123622022493858E-2&lt;/v&gt;&lt;/c&gt;&lt;c r=&quot;F142&quot; s=&quot;80&quot;&gt;&lt;f t=&quot;shared&quot; ca=&quot;1&quot; si=&quot;11&quot;/&gt;&lt;v&gt;2.4318449946900619E-2&lt;/v&gt;&lt;/c&gt;&lt;c r=&quot;G142&quot; s=&quot;80&quot;&gt;&lt;f t=&quot;shared&quot; ca=&quot;1&quot; si=&quot;12&quot;/&gt;&lt;v&gt;0.10789880759113543&lt;/v&gt;&lt;/c&gt;&lt;c r=&quot;H142&quot; s=&quot;81&quot;&gt;&lt;f t=&quot;shared&quot; ca=&quot;1&quot; si=&quot;13&quot;/&gt;&lt;v&gt;2533.9085103102716&lt;/v&gt;&lt;/c&gt;&lt;c r=&quot;I142&quot; s=&quot;62&quot;&gt;&lt;f t=&quot;shared&quot; ca=&quot;1&quot; si=&quot;14&quot;/&gt;&lt;v&gt;41.678170206205429&lt;/v&gt;&lt;/c&gt;&lt;/row&gt;&lt;row r=&quot;143&quot; spans=&quot;2:9&quot; x14ac:dyDescent=&quot;0.25&quot;&gt;&lt;c r=&quot;B143&quot; s=&quot;83&quot;&gt;&lt;v&gt;98&lt;/v&gt;&lt;/c&gt;&lt;c r=&quot;C143&quot; s=&quot;80&quot;&gt;&lt;f t=&quot;shared&quot; ca=&quot;1&quot; si=&quot;8&quot;/&gt;&lt;v&gt;3.1946117507463151E-2&lt;/v&gt;&lt;/c&gt;&lt;c r=&quot;D143&quot; s=&quot;80&quot;&gt;&lt;f t=&quot;shared&quot; ca=&quot;1&quot; si=&quot;9&quot;/&gt;&lt;v&gt;0.1593379564929859&lt;/v&gt;&lt;/c&gt;&lt;c r=&quot;E143&quot; s=&quot;80&quot;&gt;&lt;f t=&quot;shared&quot; ca=&quot;1&quot; si=&quot;10&quot;/&gt;&lt;v&gt;7.8966524922547909E-2&lt;/v&gt;&lt;/c&gt;&lt;c r=&quot;F143&quot; s=&quot;80&quot;&gt;&lt;f t=&quot;shared&quot; ca=&quot;1&quot; si=&quot;11&quot;/&gt;&lt;v&gt;2.8572449187336934E-2&lt;/v&gt;&lt;/c&gt;&lt;c r=&quot;G143&quot; s=&quot;80&quot;&gt;&lt;f t=&quot;shared&quot; ca=&quot;1&quot; si=&quot;12&quot;/&gt;&lt;v&gt;9.6536569545090128E-2&lt;/v&gt;&lt;/c&gt;&lt;c r=&quot;H143&quot; s=&quot;81&quot;&gt;&lt;f t=&quot;shared&quot; ca=&quot;1&quot; si=&quot;13&quot;/&gt;&lt;v&gt;2099.9841273636093&lt;/v&gt;&lt;/c&gt;&lt;c r=&quot;I143&quot; s=&quot;62&quot;&gt;&lt;f t=&quot;shared&quot; ca=&quot;1&quot; si=&quot;14&quot;/&gt;&lt;v&gt;32.999682547272187&lt;/v&gt;&lt;/c&gt;&lt;/row&gt;&lt;row r=&quot;144&quot; spans=&quot;2:9&quot; x14ac:dyDescent=&quot;0.25&quot;&gt;&lt;c r=&quot;B144&quot; s=&quot;83&quot;&gt;&lt;v&gt;99&lt;/v&gt;&lt;/c&gt;&lt;c r=&quot;C144&quot; s=&quot;80&quot;&gt;&lt;f t=&quot;shared&quot; ca=&quot;1&quot; si=&quot;8&quot;/&gt;&lt;v&gt;9.7874053060513916E-2&lt;/v&gt;&lt;/c&gt;&lt;c r=&quot;D144&quot; s=&quot;80&quot;&gt;&lt;f t=&quot;shared&quot; ca=&quot;1&quot; si=&quot;9&quot;/&gt;&lt;v&gt;0.13875944743845614&lt;/v&gt;&lt;/c&gt;&lt;c r=&quot;E144&quot; s=&quot;80&quot;&gt;&lt;f t=&quot;shared&quot; ca=&quot;1&quot; si=&quot;10&quot;/&gt;&lt;v&gt;7.3614006957894801E-2&lt;/v&gt;&lt;/c&gt;&lt;c r=&quot;F144&quot; s=&quot;80&quot;&gt;&lt;f t=&quot;shared&quot; ca=&quot;1&quot; si=&quot;11&quot;/&gt;&lt;v&gt;2.4421105212898007E-2&lt;/v&gt;&lt;/c&gt;&lt;c r=&quot;G144&quot; s=&quot;80&quot;&gt;&lt;f t=&quot;shared&quot; ca=&quot;1&quot; si=&quot;12&quot;/&gt;&lt;v&gt;8.2131613206919307E-2&lt;/v&gt;&lt;/c&gt;&lt;c r=&quot;H144&quot; s=&quot;81&quot;&gt;&lt;f t=&quot;shared&quot; ca=&quot;1&quot; si=&quot;13&quot;/&gt;&lt;v&gt;2469.4732773367505&lt;/v&gt;&lt;/c&gt;&lt;c r=&quot;I144&quot; s=&quot;62&quot;&gt;&lt;f t=&quot;shared&quot; ca=&quot;1&quot; si=&quot;14&quot;/&gt;&lt;v&gt;40.389465546735011&lt;/v&gt;&lt;/c&gt;&lt;/row&gt;&lt;row r=&quot;145&quot; spans=&quot;2:9&quot; x14ac:dyDescent=&quot;0.25&quot;&gt;&lt;c r=&quot;B145&quot; s=&quot;83&quot;&gt;&lt;v&gt;100&lt;/v&gt;&lt;/c&gt;&lt;c r=&quot;C145&quot; s=&quot;80&quot;&gt;&lt;f t=&quot;shared&quot; ca=&quot;1&quot; si=&quot;8&quot;/&gt;&lt;v&gt;4.1467303843007203E-2&lt;/v&gt;&lt;/c&gt;&lt;c r=&quot;D145&quot; s=&quot;80&quot;&gt;&lt;f t=&quot;shared&quot; ca=&quot;1&quot; si=&quot;9&quot;/&gt;&lt;v&gt;0.15489158307247339&lt;/v&gt;&lt;/c&gt;&lt;c r=&quot;E145&quot; s=&quot;80&quot;&gt;&lt;f t=&quot;shared&quot; ca=&quot;1&quot; si=&quot;10&quot;/&gt;&lt;v&gt;7.8354756394191996E-2&lt;/v&gt;&lt;/c&gt;&lt;c r=&quot;F145&quot; s=&quot;80&quot;&gt;&lt;f t=&quot;shared&quot; ca=&quot;1&quot; si=&quot;11&quot;/&gt;&lt;v&gt;2.780086352568735E-2&lt;/v&gt;&lt;/c&gt;&lt;c r=&quot;G145&quot; s=&quot;80&quot;&gt;&lt;f t=&quot;shared&quot; ca=&quot;1&quot; si=&quot;12&quot;/&gt;&lt;v&gt;9.3424108150731378E-2&lt;/v&gt;&lt;/c&gt;&lt;c r=&quot;H145&quot; s=&quot;81&quot;&gt;&lt;f t=&quot;shared&quot; ca=&quot;1&quot; si=&quot;13&quot;/&gt;&lt;v&gt;2118.1821067601254&lt;/v&gt;&lt;/c&gt;&lt;c r=&quot;I145&quot; s=&quot;62&quot;&gt;&lt;f t=&quot;shared&quot; ca=&quot;1&quot; si=&quot;14&quot;/&gt;&lt;v&gt;33.363642135202511&lt;/v&gt;&lt;/c&gt;&lt;/row&gt;&lt;row r=&quot;146&quot; spans=&quot;2:9&quot; x14ac:dyDescent=&quot;0.25&quot;&gt;&lt;c r=&quot;B146&quot; s=&quot;83&quot;&gt;&lt;v&gt;101&lt;/v&gt;&lt;/c&gt;&lt;c r=&quot;C146&quot; s=&quot;80&quot;&gt;&lt;f t=&quot;shared&quot; ca=&quot;1&quot; si=&quot;8&quot;/&gt;&lt;v&gt;5.005659834923934E-2&lt;/v&gt;&lt;/c&gt;&lt;c r=&quot;D146&quot; s=&quot;80&quot;&gt;&lt;f t=&quot;shared&quot; ca=&quot;1&quot; si=&quot;9&quot;/&gt;&lt;v&gt;0.14225053926495085&lt;/v&gt;&lt;/c&gt;&lt;c r=&quot;E146&quot; s=&quot;80&quot;&gt;&lt;f t=&quot;shared&quot; ca=&quot;1&quot; si=&quot;10&quot;/&gt;&lt;v&gt;8.1717999421433304E-2&lt;/v&gt;&lt;/c&gt;&lt;c r=&quot;F146&quot; s=&quot;80&quot;&gt;&lt;f t=&quot;shared&quot; ca=&quot;1&quot; si=&quot;11&quot;/&gt;&lt;v&gt;2.4469466896216645E-2&lt;/v&gt;&lt;/c&gt;&lt;c r=&quot;G146&quot; s=&quot;80&quot;&gt;&lt;f t=&quot;shared&quot; ca=&quot;1&quot; si=&quot;12&quot;/&gt;&lt;v&gt;8.4575377485465592E-2&lt;/v&gt;&lt;/c&gt;&lt;c r=&quot;H146&quot; s=&quot;81&quot;&gt;&lt;f t=&quot;shared&quot; ca=&quot;1&quot; si=&quot;13&quot;/&gt;&lt;v&gt;1776.3330624659732&lt;/v&gt;&lt;/c&gt;&lt;c r=&quot;I146&quot; s=&quot;62&quot;&gt;&lt;f t=&quot;shared&quot; ca=&quot;1&quot; si=&quot;14&quot;/&gt;&lt;v&gt;26.526661249319464&lt;/v&gt;&lt;/c&gt;&lt;/row&gt;&lt;row r=&quot;147&quot; spans=&quot;2:9&quot; x14ac:dyDescent=&quot;0.25&quot;&gt;&lt;c r=&quot;B147&quot; s=&quot;83&quot;&gt;&lt;v&gt;102&lt;/v&gt;&lt;/c&gt;&lt;c r=&quot;C147&quot; s=&quot;80&quot;&gt;&lt;f t=&quot;shared&quot; ca=&quot;1&quot; si=&quot;8&quot;/&gt;&lt;v&gt;4.8738511904811779E-2&lt;/v&gt;&lt;/c&gt;&lt;c r=&quot;D147&quot; s=&quot;80&quot;&gt;&lt;f t=&quot;shared&quot; ca=&quot;1&quot; si=&quot;9&quot;/&gt;&lt;v&gt;0.16679696106465741&lt;/v&gt;&lt;/c&gt;&lt;c r=&quot;E147&quot; s=&quot;80&quot;&gt;&lt;f t=&quot;shared&quot; ca=&quot;1&quot; si=&quot;10&quot;/&gt;&lt;v&gt;7.7446040337318028E-2&lt;/v&gt;&lt;/c&gt;&lt;c r=&quot;F147&quot; s=&quot;80&quot;&gt;&lt;f t=&quot;shared&quot; ca=&quot;1&quot; si=&quot;11&quot;/&gt;&lt;v&gt;2.8347979835133486E-2&lt;/v&gt;&lt;/c&gt;&lt;c r=&quot;G147&quot; s=&quot;80&quot;&gt;&lt;f t=&quot;shared&quot; ca=&quot;1&quot; si=&quot;12&quot;/&gt;&lt;v&gt;0.10175787274526019&lt;/v&gt;&lt;/c&gt;&lt;c r=&quot;H147&quot; s=&quot;81&quot;&gt;&lt;f t=&quot;shared&quot; ca=&quot;1&quot; si=&quot;13&quot;/&gt;&lt;v&gt;2448.2152604913026&lt;/v&gt;&lt;/c&gt;&lt;c r=&quot;I147&quot; s=&quot;62&quot;&gt;&lt;f t=&quot;shared&quot; ca=&quot;1&quot; si=&quot;14&quot;/&gt;&lt;v&gt;39.964305209826051&lt;/v&gt;&lt;/c&gt;&lt;/row&gt;&lt;row r=&quot;148&quot; spans=&quot;2:9&quot; x14ac:dyDescent=&quot;0.25&quot;&gt;&lt;c r=&quot;B148&quot; s=&quot;83&quot;&gt;&lt;v&gt;103&lt;/v&gt;&lt;/c&gt;&lt;c r=&quot;C148&quot; s=&quot;80&quot;&gt;&lt;f t=&quot;shared&quot; ca=&quot;1&quot; si=&quot;8&quot;/&gt;&lt;v&gt;4.4451873134079056E-2&lt;/v&gt;&lt;/c&gt;&lt;c r=&quot;D148&quot; s=&quot;80&quot;&gt;&lt;f t=&quot;shared&quot; ca=&quot;1&quot; si=&quot;9&quot;/&gt;&lt;v&gt;0.15741036751689491&lt;/v&gt;&lt;/c&gt;&lt;c r=&quot;E148&quot; s=&quot;80&quot;&gt;&lt;f t=&quot;shared&quot; ca=&quot;1&quot; si=&quot;10&quot;/&gt;&lt;v&gt;8.5017223860747559E-2&lt;/v&gt;&lt;/c&gt;&lt;c r=&quot;F148&quot; s=&quot;80&quot;&gt;&lt;f t=&quot;shared&quot; ca=&quot;1&quot; si=&quot;11&quot;/&gt;&lt;v&gt;2.4666393051485318E-2&lt;/v&gt;&lt;/c&gt;&lt;c r=&quot;G148&quot; s=&quot;80&quot;&gt;&lt;f t=&quot;shared&quot; ca=&quot;1&quot; si=&quot;12&quot;/&gt;&lt;v&gt;9.5187257261826447E-2&lt;/v&gt;&lt;/c&gt;&lt;c r=&quot;H148&quot; s=&quot;81&quot;&gt;&lt;f t=&quot;shared&quot; ca=&quot;1&quot; si=&quot;13&quot;/&gt;&lt;v&gt;1848.9755177493282&lt;/v&gt;&lt;/c&gt;&lt;c r=&quot;I148&quot; s=&quot;62&quot;&gt;&lt;f t=&quot;shared&quot; ca=&quot;1&quot; si=&quot;14&quot;/&gt;&lt;v&gt;27.979510354986566&lt;/v&gt;&lt;/c&gt;&lt;/row&gt;&lt;row r=&quot;149&quot; spans=&quot;2:9&quot; x14ac:dyDescent=&quot;0.25&quot;&gt;&lt;c r=&quot;B149&quot; s=&quot;83&quot;&gt;&lt;v&gt;104&lt;/v&gt;&lt;/c&gt;&lt;c r=&quot;C149&quot; s=&quot;80&quot;&gt;&lt;f t=&quot;shared&quot; ca=&quot;1&quot; si=&quot;8&quot;/&gt;&lt;v&gt;1.2943099134076055E-2&lt;/v&gt;&lt;/c&gt;&lt;c r=&quot;D149&quot; s=&quot;80&quot;&gt;&lt;f t=&quot;shared&quot; ca=&quot;1&quot; si=&quot;9&quot;/&gt;&lt;v&gt;0.1677489030651334&lt;/v&gt;&lt;/c&gt;&lt;c r=&quot;E149&quot; s=&quot;80&quot;&gt;&lt;f t=&quot;shared&quot; ca=&quot;1&quot; si=&quot;10&quot;/&gt;&lt;v&gt;8.2134695071554617E-2&lt;/v&gt;&lt;/c&gt;&lt;c r=&quot;F149&quot; s=&quot;80&quot;&gt;&lt;f t=&quot;shared&quot; ca=&quot;1&quot; si=&quot;11&quot;/&gt;&lt;v&gt;2.9467343262245618E-2&lt;/v&gt;&lt;/c&gt;&lt;c r=&quot;G149&quot; s=&quot;80&quot;&gt;&lt;f t=&quot;shared&quot; ca=&quot;1&quot; si=&quot;12&quot;/&gt;&lt;v&gt;0.10242423214559337&lt;/v&gt;&lt;/c&gt;&lt;c r=&quot;H149&quot; s=&quot;81&quot;&gt;&lt;f t=&quot;shared&quot; ca=&quot;1&quot; si=&quot;13&quot;/&gt;&lt;v&gt;1953.6753409817918&lt;/v&gt;&lt;/c&gt;&lt;c r=&quot;I149&quot; s=&quot;62&quot;&gt;&lt;f t=&quot;shared&quot; ca=&quot;1&quot; si=&quot;14&quot;/&gt;&lt;v&gt;30.073506819635835&lt;/v&gt;&lt;/c&gt;&lt;/row&gt;&lt;row r=&quot;150&quot; spans=&quot;2:9&quot; x14ac:dyDescent=&quot;0.25&quot;&gt;&lt;c r=&quot;B150&quot; s=&quot;83&quot;&gt;&lt;v&gt;105&lt;/v&gt;&lt;/c&gt;&lt;c r=&quot;C150&quot; s=&quot;80&quot;&gt;&lt;f t=&quot;shared&quot; ca=&quot;1&quot; si=&quot;8&quot;/&gt;&lt;v&gt;5.389807453919726E-2&lt;/v&gt;&lt;/c&gt;&lt;c r=&quot;D150&quot; s=&quot;80&quot;&gt;&lt;f t=&quot;shared&quot; ca=&quot;1&quot; si=&quot;9&quot;/&gt;&lt;v&gt;0.15727005174923786&lt;/v&gt;&lt;/c&gt;&lt;c r=&quot;E150&quot; s=&quot;80&quot;&gt;&lt;f t=&quot;shared&quot; ca=&quot;1&quot; si=&quot;10&quot;/&gt;&lt;v&gt;8.4955817765769215E-2&lt;/v&gt;&lt;/c&gt;&lt;c r=&quot;F150&quot; s=&quot;80&quot;&gt;&lt;f t=&quot;shared&quot; ca=&quot;1&quot; si=&quot;11&quot;/&gt;&lt;v&gt;2.3111571661849819E-2&lt;/v&gt;&lt;/c&gt;&lt;c r=&quot;G150&quot; s=&quot;80&quot;&gt;&lt;f t=&quot;shared&quot; ca=&quot;1&quot; si=&quot;12&quot;/&gt;&lt;v&gt;9.5089036224466489E-2&lt;/v&gt;&lt;/c&gt;&lt;c r=&quot;H150&quot; s=&quot;81&quot;&gt;&lt;f t=&quot;shared&quot; ca=&quot;1&quot; si=&quot;13&quot;/&gt;&lt;v&gt;1886.4343049917559&lt;/v&gt;&lt;/c&gt;&lt;c r=&quot;I150&quot; s=&quot;62&quot;&gt;&lt;f t=&quot;shared&quot; ca=&quot;1&quot; si=&quot;14&quot;/&gt;&lt;v&gt;28.728686099835116&lt;/v&gt;&lt;/c&gt;&lt;/row&gt;&lt;row r=&quot;151&quot; spans=&quot;2:9&quot; x14ac:dyDescent=&quot;0.25&quot;&gt;&lt;c r=&quot;B151&quot; s=&quot;83&quot;&gt;&lt;v&gt;106&lt;/v&gt;&lt;/c&gt;&lt;c r=&quot;C151&quot; s=&quot;80&quot;&gt;&lt;f t=&quot;shared&quot; ca=&quot;1&quot; si=&quot;8&quot;/&gt;&lt;v&gt;3.7511025828492216E-2&lt;/v&gt;&lt;/c&gt;&lt;c r=&quot;D151&quot; s=&quot;80&quot;&gt;&lt;f t=&quot;shared&quot; ca=&quot;1&quot; si=&quot;9&quot;/&gt;&lt;v&gt;0.16388892840461472&lt;/v&gt;&lt;/c&gt;&lt;c r=&quot;E151&quot; s=&quot;80&quot;&gt;&lt;f t=&quot;shared&quot; ca=&quot;1&quot; si=&quot;10&quot;/&gt;&lt;v&gt;8.0791698118351574E-2&lt;/v&gt;&lt;/c&gt;&lt;c r=&quot;F151&quot; s=&quot;80&quot;&gt;&lt;f t=&quot;shared&quot; ca=&quot;1&quot; si=&quot;11&quot;/&gt;&lt;v&gt;2.4676804557879125E-2&lt;/v&gt;&lt;/c&gt;&lt;c r=&quot;G151&quot; s=&quot;80&quot;&gt;&lt;f t=&quot;shared&quot; ca=&quot;1&quot; si=&quot;12&quot;/&gt;&lt;v&gt;9.9722249883230307E-2&lt;/v&gt;&lt;/c&gt;&lt;c r=&quot;H151&quot; s=&quot;81&quot;&gt;&lt;f t=&quot;shared&quot; ca=&quot;1&quot; si=&quot;13&quot;/&gt;&lt;v&gt;2022.5371079163169&lt;/v&gt;&lt;/c&gt;&lt;c r=&quot;I151&quot; s=&quot;62&quot;&gt;&lt;f t=&quot;shared&quot; ca=&quot;1&quot; si=&quot;14&quot;/&gt;&lt;v&gt;31.450742158326339&lt;/v&gt;&lt;/c&gt;&lt;/row&gt;&lt;row r=&quot;152&quot; spans=&quot;2:9&quot; x14ac:dyDescent=&quot;0.25&quot;&gt;&lt;c r=&quot;B152&quot; s=&quot;83&quot;&gt;&lt;v&gt;107&lt;/v&gt;&lt;/c&gt;&lt;c r=&quot;C152&quot; s=&quot;80&quot;&gt;&lt;f t=&quot;shared&quot; ca=&quot;1&quot; si=&quot;8&quot;/&gt;&lt;v&gt;6.4714033429955839E-2&lt;/v&gt;&lt;/c&gt;&lt;c r=&quot;D152&quot; s=&quot;80&quot;&gt;&lt;f t=&quot;shared&quot; ca=&quot;1&quot; si=&quot;9&quot;/&gt;&lt;v&gt;0.16822577361464036&lt;/v&gt;&lt;/c&gt;&lt;c r=&quot;E152&quot; s=&quot;80&quot;&gt;&lt;f t=&quot;shared&quot; ca=&quot;1&quot; si=&quot;10&quot;/&gt;&lt;v&gt;7.6525017694055786E-2&lt;/v&gt;&lt;/c&gt;&lt;c r=&quot;F152&quot; s=&quot;80&quot;&gt;&lt;f t=&quot;shared&quot; ca=&quot;1&quot; si=&quot;11&quot;/&gt;&lt;v&gt;2.366799997491837E-2&lt;/v&gt;&lt;/c&gt;&lt;c r=&quot;G152&quot; s=&quot;80&quot;&gt;&lt;f t=&quot;shared&quot; ca=&quot;1&quot; si=&quot;12&quot;/&gt;&lt;v&gt;0.10275804153024826&lt;/v&gt;&lt;/c&gt;&lt;c r=&quot;H152&quot; s=&quot;81&quot;&gt;&lt;f t=&quot;shared&quot; ca=&quot;1&quot; si=&quot;13&quot;/&gt;&lt;v&gt;2499.4323254916108&lt;/v&gt;&lt;/c&gt;&lt;c r=&quot;I152&quot; s=&quot;62&quot;&gt;&lt;f t=&quot;shared&quot; ca=&quot;1&quot; si=&quot;14&quot;/&gt;&lt;v&gt;40.988646509832215&lt;/v&gt;&lt;/c&gt;&lt;/row&gt;&lt;row r=&quot;153&quot; spans=&quot;2:9&quot; x14ac:dyDescent=&quot;0.25&quot;&gt;&lt;c r=&quot;B153&quot; s=&quot;83&quot;&gt;&lt;v&gt;108&lt;/v&gt;&lt;/c&gt;&lt;c r=&quot;C153&quot; s=&quot;80&quot;&gt;&lt;f t=&quot;shared&quot; ca=&quot;1&quot; si=&quot;8&quot;/&gt;&lt;v&gt;7.3490492452545103E-2&lt;/v&gt;&lt;/c&gt;&lt;c r=&quot;D153&quot; s=&quot;80&quot;&gt;&lt;f t=&quot;shared&quot; ca=&quot;1&quot; si=&quot;9&quot;/&gt;&lt;v&gt;0.16571312363957771&lt;/v&gt;&lt;/c&gt;&lt;c r=&quot;E153&quot; s=&quot;80&quot;&gt;&lt;f t=&quot;shared&quot; ca=&quot;1&quot; si=&quot;10&quot;/&gt;&lt;v&gt;7.8726290378560729E-2&lt;/v&gt;&lt;/c&gt;&lt;c r=&quot;F153&quot; s=&quot;80&quot;&gt;&lt;f t=&quot;shared&quot; ca=&quot;1&quot; si=&quot;11&quot;/&gt;&lt;v&gt;1.9955718843815258E-2&lt;/v&gt;&lt;/c&gt;&lt;c r=&quot;G153&quot; s=&quot;80&quot;&gt;&lt;f t=&quot;shared&quot; ca=&quot;1&quot; si=&quot;12&quot;/&gt;&lt;v&gt;0.1009991865477044&lt;/v&gt;&lt;/c&gt;&lt;c r=&quot;H153&quot; s=&quot;81&quot;&gt;&lt;f t=&quot;shared&quot; ca=&quot;1&quot; si=&quot;13&quot;/&gt;&lt;v&gt;2318.8100688457093&lt;/v&gt;&lt;/c&gt;&lt;c r=&quot;I153&quot; s=&quot;62&quot;&gt;&lt;f t=&quot;shared&quot; ca=&quot;1&quot; si=&quot;14&quot;/&gt;&lt;v&gt;37.376201376914189&lt;/v&gt;&lt;/c&gt;&lt;/row&gt;&lt;row r=&quot;154&quot; spans=&quot;2:9&quot; x14ac:dyDescent=&quot;0.25&quot;&gt;&lt;c r=&quot;B154&quot; s=&quot;83&quot;&gt;&lt;v&gt;109&lt;/v&gt;&lt;/c&gt;&lt;c r=&quot;C154&quot; s=&quot;80&quot;&gt;&lt;f t=&quot;shared&quot; ca=&quot;1&quot; si=&quot;8&quot;/&gt;&lt;v&gt;4.2307277310483553E-2&lt;/v&gt;&lt;/c&gt;&lt;c r=&quot;D154&quot; s=&quot;80&quot;&gt;&lt;f t=&quot;shared&quot; ca=&quot;1&quot; si=&quot;9&quot;/&gt;&lt;v&gt;0.15083042196860308&lt;/v&gt;&lt;/c&gt;&lt;c r=&quot;E154&quot; s=&quot;80&quot;&gt;&lt;f t=&quot;shared&quot; ca=&quot;1&quot; si=&quot;10&quot;/&gt;&lt;v&gt;7.0328124497526345E-2&lt;/v&gt;&lt;/c&gt;&lt;c r=&quot;F154&quot; s=&quot;80&quot;&gt;&lt;f t=&quot;shared&quot; ca=&quot;1&quot; si=&quot;11&quot;/&gt;&lt;v&gt;2.243666158178843E-2&lt;/v&gt;&lt;/c&gt;&lt;c r=&quot;G154&quot; s=&quot;80&quot;&gt;&lt;f t=&quot;shared&quot; ca=&quot;1&quot; si=&quot;12&quot;/&gt;&lt;v&gt;9.0581295378022147E-2&lt;/v&gt;&lt;/c&gt;&lt;c r=&quot;H154&quot; s=&quot;81&quot;&gt;&lt;f t=&quot;shared&quot; ca=&quot;1&quot; si=&quot;13&quot;/&gt;&lt;v&gt;2217.7614518784058&lt;/v&gt;&lt;/c&gt;&lt;c r=&quot;I154&quot; s=&quot;62&quot;&gt;&lt;f t=&quot;shared&quot; ca=&quot;1&quot; si=&quot;14&quot;/&gt;&lt;v&gt;35.355229037568115&lt;/v&gt;&lt;/c&gt;&lt;/row&gt;&lt;row r=&quot;155&quot; spans=&quot;2:9&quot; x14ac:dyDescent=&quot;0.25&quot;&gt;&lt;c r=&quot;B155&quot; s=&quot;83&quot;&gt;&lt;v&gt;110&lt;/v&gt;&lt;/c&gt;&lt;c r=&quot;C155&quot; s=&quot;80&quot;&gt;&lt;f t=&quot;shared&quot; ca=&quot;1&quot; si=&quot;8&quot;/&gt;&lt;v&gt;4.7127864814107842E-2&lt;/v&gt;&lt;/c&gt;&lt;c r=&quot;D155&quot; s=&quot;80&quot;&gt;&lt;f t=&quot;shared&quot; ca=&quot;1&quot; si=&quot;9&quot;/&gt;&lt;v&gt;0.16587266007935597&lt;/v&gt;&lt;/c&gt;&lt;c r=&quot;E155&quot; s=&quot;80&quot;&gt;&lt;f t=&quot;shared&quot; ca=&quot;1&quot; si=&quot;10&quot;/&gt;&lt;v&gt;8.1476589395066468E-2&lt;/v&gt;&lt;/c&gt;&lt;c r=&quot;F155&quot; s=&quot;80&quot;&gt;&lt;f t=&quot;shared&quot; ca=&quot;1&quot; si=&quot;11&quot;/&gt;&lt;v&gt;1.9998828058006762E-2&lt;/v&gt;&lt;/c&gt;&lt;c r=&quot;G155&quot; s=&quot;80&quot;&gt;&lt;f t=&quot;shared&quot; ca=&quot;1&quot; si=&quot;12&quot;/&gt;&lt;v&gt;0.10111086205554917&lt;/v&gt;&lt;/c&gt;&lt;c r=&quot;H155&quot; s=&quot;81&quot;&gt;&lt;f t=&quot;shared&quot; ca=&quot;1&quot; si=&quot;13&quot;/&gt;&lt;v&gt;1981.2756186937602&lt;/v&gt;&lt;/c&gt;&lt;c r=&quot;I155&quot; s=&quot;62&quot;&gt;&lt;f t=&quot;shared&quot; ca=&quot;1&quot; si=&quot;14&quot;/&gt;&lt;v&gt;30.625512373875203&lt;/v&gt;&lt;/c&gt;&lt;/row&gt;&lt;row r=&quot;156&quot; spans=&quot;2:9&quot; x14ac:dyDescent=&quot;0.25&quot;&gt;&lt;c r=&quot;B156&quot; s=&quot;83&quot;&gt;&lt;v&gt;111&lt;/v&gt;&lt;/c&gt;&lt;c r=&quot;C156&quot; s=&quot;80&quot;&gt;&lt;f t=&quot;shared&quot; ca=&quot;1&quot; si=&quot;8&quot;/&gt;&lt;v&gt;4.3708853762812007E-2&lt;/v&gt;&lt;/c&gt;&lt;c r=&quot;D156&quot; s=&quot;80&quot;&gt;&lt;f t=&quot;shared&quot; ca=&quot;1&quot; si=&quot;9&quot;/&gt;&lt;v&gt;0.16137060912351872&lt;/v&gt;&lt;/c&gt;&lt;c r=&quot;E156&quot; s=&quot;80&quot;&gt;&lt;f t=&quot;shared&quot; ca=&quot;1&quot; si=&quot;10&quot;/&gt;&lt;v&gt;7.6152409973948093E-2&lt;/v&gt;&lt;/c&gt;&lt;c r=&quot;F156&quot; s=&quot;80&quot;&gt;&lt;f t=&quot;shared&quot; ca=&quot;1&quot; si=&quot;11&quot;/&gt;&lt;v&gt;2.3539985633622171E-2&lt;/v&gt;&lt;/c&gt;&lt;c r=&quot;G156&quot; s=&quot;80&quot;&gt;&lt;f t=&quot;shared&quot; ca=&quot;1&quot; si=&quot;12&quot;/&gt;&lt;v&gt;9.79594263864631E-2&lt;/v&gt;&lt;/c&gt;&lt;c r=&quot;H156&quot; s=&quot;81&quot;&gt;&lt;f t=&quot;shared&quot; ca=&quot;1&quot; si=&quot;13&quot;/&gt;&lt;v&gt;2186.6393690796203&lt;/v&gt;&lt;/c&gt;&lt;c r=&quot;I156&quot; s=&quot;62&quot;&gt;&lt;f t=&quot;shared&quot; ca=&quot;1&quot; si=&quot;14&quot;/&gt;&lt;v&gt;34.732787381592409&lt;/v&gt;&lt;/c&gt;&lt;/row&gt;&lt;row r=&quot;157&quot; spans=&quot;2:9&quot; x14ac:dyDescent=&quot;0.25&quot;&gt;&lt;c r=&quot;B157&quot; s=&quot;83&quot;&gt;&lt;v&gt;112&lt;/v&gt;&lt;/c&gt;&lt;c r=&quot;C157&quot; s=&quot;80&quot;&gt;&lt;f t=&quot;shared&quot; ca=&quot;1&quot; si=&quot;8&quot;/&gt;&lt;v&gt;3.898802310165865E-2&lt;/v&gt;&lt;/c&gt;&lt;c r=&quot;D157&quot; s=&quot;80&quot;&gt;&lt;f t=&quot;shared&quot; ca=&quot;1&quot; si=&quot;9&quot;/&gt;&lt;v&gt;0.17523812090784413&lt;/v&gt;&lt;/c&gt;&lt;c r=&quot;E157&quot; s=&quot;80&quot;&gt;&lt;f t=&quot;shared&quot; ca=&quot;1&quot; si=&quot;10&quot;/&gt;&lt;v&gt;8.135307639593381E-2&lt;/v&gt;&lt;/c&gt;&lt;c r=&quot;F157&quot; s=&quot;80&quot;&gt;&lt;f t=&quot;shared&quot; ca=&quot;1&quot; si=&quot;11&quot;/&gt;&lt;v&gt;2.4087153041000342E-2&lt;/v&gt;&lt;/c&gt;&lt;c r=&quot;G157&quot; s=&quot;80&quot;&gt;&lt;f t=&quot;shared&quot; ca=&quot;1&quot; si=&quot;12&quot;/&gt;&lt;v&gt;0.10766668463549089&lt;/v&gt;&lt;/c&gt;&lt;c r=&quot;H157&quot; s=&quot;81&quot;&gt;&lt;f t=&quot;shared&quot; ca=&quot;1&quot; si=&quot;13&quot;/&gt;&lt;v&gt;2157.6736926709314&lt;/v&gt;&lt;/c&gt;&lt;c r=&quot;I157&quot; s=&quot;62&quot;&gt;&lt;f t=&quot;shared&quot; ca=&quot;1&quot; si=&quot;14&quot;/&gt;&lt;v&gt;34.153473853418625&lt;/v&gt;&lt;/c&gt;&lt;/row&gt;&lt;row r=&quot;158&quot; spans=&quot;2:9&quot; x14ac:dyDescent=&quot;0.25&quot;&gt;&lt;c r=&quot;B158&quot; s=&quot;83&quot;&gt;&lt;v&gt;113&lt;/v&gt;&lt;/c&gt;&lt;c r=&quot;C158&quot; s=&quot;80&quot;&gt;&lt;f t=&quot;shared&quot; ca=&quot;1&quot; si=&quot;8&quot;/&gt;&lt;v&gt;6.3704714170544491E-2&lt;/v&gt;&lt;/c&gt;&lt;c r=&quot;D158&quot; s=&quot;80&quot;&gt;&lt;f t=&quot;shared&quot; ca=&quot;1&quot; si=&quot;9&quot;/&gt;&lt;v&gt;0.16541700951269506&lt;/v&gt;&lt;/c&gt;&lt;c r=&quot;E158&quot; s=&quot;80&quot;&gt;&lt;f t=&quot;shared&quot; ca=&quot;1&quot; si=&quot;10&quot;/&gt;&lt;v&gt;7.7724594369171479E-2&lt;/v&gt;&lt;/c&gt;&lt;c r=&quot;F158&quot; s=&quot;80&quot;&gt;&lt;f t=&quot;shared&quot; ca=&quot;1&quot; si=&quot;11&quot;/&gt;&lt;v&gt;2.4200519180569997E-2&lt;/v&gt;&lt;/c&gt;&lt;c r=&quot;G158&quot; s=&quot;80&quot;&gt;&lt;f t=&quot;shared&quot; ca=&quot;1&quot; si=&quot;12&quot;/&gt;&lt;v&gt;0.10079190665888654&lt;/v&gt;&lt;/c&gt;&lt;c r=&quot;H158&quot; s=&quot;81&quot;&gt;&lt;f t=&quot;shared&quot; ca=&quot;1&quot; si=&quot;13&quot;/&gt;&lt;v&gt;2405.6423205539381&lt;/v&gt;&lt;/c&gt;&lt;c r=&quot;I158&quot; s=&quot;62&quot;&gt;&lt;f t=&quot;shared&quot; ca=&quot;1&quot; si=&quot;14&quot;/&gt;&lt;v&gt;39.112846411078763&lt;/v&gt;&lt;/c&gt;&lt;/row&gt;&lt;row r=&quot;159&quot; spans=&quot;2:9&quot; x14ac:dyDescent=&quot;0.25&quot;&gt;&lt;c r=&quot;B159&quot; s=&quot;83&quot;&gt;&lt;v&gt;114&lt;/v&gt;&lt;/c&gt;&lt;c r=&quot;C159&quot; s=&quot;80&quot;&gt;&lt;f t=&quot;shared&quot; ca=&quot;1&quot; si=&quot;8&quot;/&gt;&lt;v&gt;2.7552590438762879E-2&lt;/v&gt;&lt;/c&gt;&lt;c r=&quot;D159&quot; s=&quot;80&quot;&gt;&lt;f t=&quot;shared&quot; ca=&quot;1&quot; si=&quot;9&quot;/&gt;&lt;v&gt;0.15510115484843107&lt;/v&gt;&lt;/c&gt;&lt;c r=&quot;E159&quot; s=&quot;80&quot;&gt;&lt;f t=&quot;shared&quot; ca=&quot;1&quot; si=&quot;10&quot;/&gt;&lt;v&gt;7.5405930318361319E-2&lt;/v&gt;&lt;/c&gt;&lt;c r=&quot;F159&quot; s=&quot;80&quot;&gt;&lt;f t=&quot;shared&quot; ca=&quot;1&quot; si=&quot;11&quot;/&gt;&lt;v&gt;2.9152708498950908E-2&lt;/v&gt;&lt;/c&gt;&lt;c r=&quot;G159&quot; s=&quot;80&quot;&gt;&lt;f t=&quot;shared&quot; ca=&quot;1&quot; si=&quot;12&quot;/&gt;&lt;v&gt;9.357080839390175E-2&lt;/v&gt;&lt;/c&gt;&lt;c r=&quot;H159&quot; s=&quot;81&quot;&gt;&lt;f t=&quot;shared&quot; ca=&quot;1&quot; si=&quot;13&quot;/&gt;&lt;v&gt;2170.5394331340613&lt;/v&gt;&lt;/c&gt;&lt;c r=&quot;I159&quot; s=&quot;62&quot;&gt;&lt;f t=&quot;shared&quot; ca=&quot;1&quot; si=&quot;14&quot;/&gt;&lt;v&gt;34.410788662681227&lt;/v&gt;&lt;/c&gt;&lt;/row&gt;&lt;row r=&quot;160&quot; spans=&quot;2:9&quot; x14ac:dyDescent=&quot;0.25&quot;&gt;&lt;c r=&quot;B160&quot; s=&quot;83&quot;&gt;&lt;v&gt;115&lt;/v&gt;&lt;/c&gt;&lt;c r=&quot;C160&quot; s=&quot;80&quot;&gt;&lt;f t=&quot;shared&quot; ca=&quot;1&quot; si=&quot;8&quot;/&gt;&lt;v&gt;4.4751878824973244E-2&lt;/v&gt;&lt;/c&gt;&lt;c r=&quot;D160&quot; s=&quot;80&quot;&gt;&lt;f t=&quot;shared&quot; ca=&quot;1&quot; si=&quot;9&quot;/&gt;&lt;v&gt;0.17688103955455248&lt;/v&gt;&lt;/c&gt;&lt;c r=&quot;E160&quot; s=&quot;80&quot;&gt;&lt;f t=&quot;shared&quot; ca=&quot;1&quot; si=&quot;10&quot;/&gt;&lt;v&gt;8.3149238446640836E-2&lt;/v&gt;&lt;/c&gt;&lt;c r=&quot;F160&quot; s=&quot;80&quot;&gt;&lt;f t=&quot;shared&quot; ca=&quot;1&quot; si=&quot;11&quot;/&gt;&lt;v&gt;3.0323964188197373E-2&lt;/v&gt;&lt;/c&gt;&lt;c r=&quot;G160&quot; s=&quot;80&quot;&gt;&lt;f t=&quot;shared&quot; ca=&quot;1&quot; si=&quot;12&quot;/&gt;&lt;v&gt;0.10881672768818673&lt;/v&gt;&lt;/c&gt;&lt;c r=&quot;H160&quot; s=&quot;81&quot;&gt;&lt;f t=&quot;shared&quot; ca=&quot;1&quot; si=&quot;13&quot;/&gt;&lt;v&gt;2373.8780998871271&lt;/v&gt;&lt;/c&gt;&lt;c r=&quot;I160&quot; s=&quot;62&quot;&gt;&lt;f t=&quot;shared&quot; ca=&quot;1&quot; si=&quot;14&quot;/&gt;&lt;v&gt;38.477561997742541&lt;/v&gt;&lt;/c&gt;&lt;/row&gt;&lt;row r=&quot;161&quot; spans=&quot;2:9&quot; x14ac:dyDescent=&quot;0.25&quot;&gt;&lt;c r=&quot;B161&quot; s=&quot;83&quot;&gt;&lt;v&gt;116&lt;/v&gt;&lt;/c&gt;&lt;c r=&quot;C161&quot; s=&quot;80&quot;&gt;&lt;f t=&quot;shared&quot; ca=&quot;1&quot; si=&quot;8&quot;/&gt;&lt;v&gt;4.256432240119809E-2&lt;/v&gt;&lt;/c&gt;&lt;c r=&quot;D161&quot; s=&quot;80&quot;&gt;&lt;f t=&quot;shared&quot; ca=&quot;1&quot; si=&quot;9&quot;/&gt;&lt;v&gt;0.16097307230290908&lt;/v&gt;&lt;/c&gt;&lt;c r=&quot;E161&quot; s=&quot;80&quot;&gt;&lt;f t=&quot;shared&quot; ca=&quot;1&quot; si=&quot;10&quot;/&gt;&lt;v&gt;8.278878320330911E-2&lt;/v&gt;&lt;/c&gt;&lt;c r=&quot;F161&quot; s=&quot;80&quot;&gt;&lt;f t=&quot;shared&quot; ca=&quot;1&quot; si=&quot;11&quot;/&gt;&lt;v&gt;2.6003072188788747E-2&lt;/v&gt;&lt;/c&gt;&lt;c r=&quot;G161&quot; s=&quot;80&quot;&gt;&lt;f t=&quot;shared&quot; ca=&quot;1&quot; si=&quot;12&quot;/&gt;&lt;v&gt;9.768115061203636E-2&lt;/v&gt;&lt;/c&gt;&lt;c r=&quot;H161&quot; s=&quot;81&quot;&gt;&lt;f t=&quot;shared&quot; ca=&quot;1&quot; si=&quot;13&quot;/&gt;&lt;v&gt;1992.0020616622646&lt;/v&gt;&lt;/c&gt;&lt;c r=&quot;I161&quot; s=&quot;62&quot;&gt;&lt;f t=&quot;shared&quot; ca=&quot;1&quot; si=&quot;14&quot;/&gt;&lt;v&gt;30.840041233245291&lt;/v&gt;&lt;/c&gt;&lt;/row&gt;&lt;row r=&quot;162&quot; spans=&quot;2:9&quot; x14ac:dyDescent=&quot;0.25&quot;&gt;&lt;c r=&quot;B162&quot; s=&quot;83&quot;&gt;&lt;v&gt;117&lt;/v&gt;&lt;/c&gt;&lt;c r=&quot;C162&quot; s=&quot;80&quot;&gt;&lt;f t=&quot;shared&quot; ca=&quot;1&quot; si=&quot;8&quot;/&gt;&lt;v&gt;5.884478456652293E-2&lt;/v&gt;&lt;/c&gt;&lt;c r=&quot;D162&quot; s=&quot;80&quot;&gt;&lt;f t=&quot;shared&quot; ca=&quot;1&quot; si=&quot;9&quot;/&gt;&lt;v&gt;0.16832252967719413&lt;/v&gt;&lt;/c&gt;&lt;c r=&quot;E162&quot; s=&quot;80&quot;&gt;&lt;f t=&quot;shared&quot; ca=&quot;1&quot; si=&quot;10&quot;/&gt;&lt;v&gt;7.5474835148444996E-2&lt;/v&gt;&lt;/c&gt;&lt;c r=&quot;F162&quot; s=&quot;80&quot;&gt;&lt;f t=&quot;shared&quot; ca=&quot;1&quot; si=&quot;11&quot;/&gt;&lt;v&gt;2.5194499551145933E-2&lt;/v&gt;&lt;/c&gt;&lt;c r=&quot;G162&quot; s=&quot;80&quot;&gt;&lt;f t=&quot;shared&quot; ca=&quot;1&quot; si=&quot;12&quot;/&gt;&lt;v&gt;0.1028257707740359&lt;/v&gt;&lt;/c&gt;&lt;c r=&quot;H162&quot; s=&quot;81&quot;&gt;&lt;f t=&quot;shared&quot; ca=&quot;1&quot; si=&quot;13&quot;/&gt;&lt;v&gt;2551.686981627814&lt;/v&gt;&lt;/c&gt;&lt;c r=&quot;I162&quot; s=&quot;62&quot;&gt;&lt;f t=&quot;shared&quot; ca=&quot;1&quot; si=&quot;14&quot;/&gt;&lt;v&gt;42.033739632556284&lt;/v&gt;&lt;/c&gt;&lt;/row&gt;&lt;row r=&quot;163&quot; spans=&quot;2:9&quot; x14ac:dyDescent=&quot;0.25&quot;&gt;&lt;c r=&quot;B163&quot; s=&quot;83&quot;&gt;&lt;v&gt;118&lt;/v&gt;&lt;/c&gt;&lt;c r=&quot;C163&quot; s=&quot;80&quot;&gt;&lt;f t=&quot;shared&quot; ca=&quot;1&quot; si=&quot;8&quot;/&gt;&lt;v&gt;2.7676393469851519E-2&lt;/v&gt;&lt;/c&gt;&lt;c r=&quot;D163&quot; s=&quot;80&quot;&gt;&lt;f t=&quot;shared&quot; ca=&quot;1&quot; si=&quot;9&quot;/&gt;&lt;v&gt;0.15221374517275948&lt;/v&gt;&lt;/c&gt;&lt;c r=&quot;E163&quot; s=&quot;80&quot;&gt;&lt;f t=&quot;shared&quot; ca=&quot;1&quot; si=&quot;10&quot;/&gt;&lt;v&gt;8.461468856997105E-2&lt;/v&gt;&lt;/c&gt;&lt;c r=&quot;F163&quot; s=&quot;80&quot;&gt;&lt;f t=&quot;shared&quot; ca=&quot;1&quot; si=&quot;11&quot;/&gt;&lt;v&gt;2.4859737754229762E-2&lt;/v&gt;&lt;/c&gt;&lt;c r=&quot;G163&quot; s=&quot;80&quot;&gt;&lt;f t=&quot;shared&quot; ca=&quot;1&quot; si=&quot;12&quot;/&gt;&lt;v&gt;9.1549621620931637E-2&lt;/v&gt;&lt;/c&gt;&lt;c r=&quot;H163&quot; s=&quot;81&quot;&gt;&lt;f t=&quot;shared&quot; ca=&quot;1&quot; si=&quot;13&quot;/&gt;&lt;v&gt;1669.078646922703&lt;/v&gt;&lt;/c&gt;&lt;c r=&quot;I163&quot; s=&quot;62&quot;&gt;&lt;f t=&quot;shared&quot; ca=&quot;1&quot; si=&quot;14&quot;/&gt;&lt;v&gt;24.38157293845406&lt;/v&gt;&lt;/c&gt;&lt;/row&gt;&lt;row r=&quot;164&quot; spans=&quot;2:9&quot; x14ac:dyDescent=&quot;0.25&quot;&gt;&lt;c r=&quot;B164&quot; s=&quot;83&quot;&gt;&lt;v&gt;119&lt;/v&gt;&lt;/c&gt;&lt;c r=&quot;C164&quot; s=&quot;80&quot;&gt;&lt;f t=&quot;shared&quot; ca=&quot;1&quot; si=&quot;8&quot;/&gt;&lt;v&gt;3.9712702993581477E-2&lt;/v&gt;&lt;/c&gt;&lt;c r=&quot;D164&quot; s=&quot;80&quot;&gt;&lt;f t=&quot;shared&quot; ca=&quot;1&quot; si=&quot;9&quot;/&gt;&lt;v&gt;0.15297705714003457&lt;/v&gt;&lt;/c&gt;&lt;c r=&quot;E164&quot; s=&quot;80&quot;&gt;&lt;f t=&quot;shared&quot; ca=&quot;1&quot; si=&quot;10&quot;/&gt;&lt;v&gt;8.0466004181400638E-2&lt;/v&gt;&lt;/c&gt;&lt;c r=&quot;F164&quot; s=&quot;80&quot;&gt;&lt;f t=&quot;shared&quot; ca=&quot;1&quot; si=&quot;11&quot;/&gt;&lt;v&gt;2.1864420658213597E-2&lt;/v&gt;&lt;/c&gt;&lt;c r=&quot;G164&quot; s=&quot;80&quot;&gt;&lt;f t=&quot;shared&quot; ca=&quot;1&quot; si=&quot;12&quot;/&gt;&lt;v&gt;9.2083939998024195E-2&lt;/v&gt;&lt;/c&gt;&lt;c r=&quot;H164&quot; s=&quot;81&quot;&gt;&lt;f t=&quot;shared&quot; ca=&quot;1&quot; si=&quot;13&quot;/&gt;&lt;v&gt;1822.5434820008597&lt;/v&gt;&lt;/c&gt;&lt;c r=&quot;I164&quot; s=&quot;62&quot;&gt;&lt;f t=&quot;shared&quot; ca=&quot;1&quot; si=&quot;14&quot;/&gt;&lt;v&gt;27.450869640017196&lt;/v&gt;&lt;/c&gt;&lt;/row&gt;&lt;row r=&quot;165&quot; spans=&quot;2:9&quot; x14ac:dyDescent=&quot;0.25&quot;&gt;&lt;c r=&quot;B165&quot; s=&quot;83&quot;&gt;&lt;v&gt;120&lt;/v&gt;&lt;/c&gt;&lt;c r=&quot;C165&quot; s=&quot;80&quot;&gt;&lt;f t=&quot;shared&quot; ca=&quot;1&quot; si=&quot;8&quot;/&gt;&lt;v&gt;5.6968796367203083E-2&lt;/v&gt;&lt;/c&gt;&lt;c r=&quot;D165&quot; s=&quot;80&quot;&gt;&lt;f t=&quot;shared&quot; ca=&quot;1&quot; si=&quot;9&quot;/&gt;&lt;v&gt;0.16650939440024043&lt;/v&gt;&lt;/c&gt;&lt;c r=&quot;E165&quot; s=&quot;80&quot;&gt;&lt;f t=&quot;shared&quot; ca=&quot;1&quot; si=&quot;10&quot;/&gt;&lt;v&gt;9.2890742744659971E-2&lt;/v&gt;&lt;/c&gt;&lt;c r=&quot;F165&quot; s=&quot;80&quot;&gt;&lt;f t=&quot;shared&quot; ca=&quot;1&quot; si=&quot;11&quot;/&gt;&lt;v&gt;2.836409602057563E-2&lt;/v&gt;&lt;/c&gt;&lt;c r=&quot;G165&quot; s=&quot;80&quot;&gt;&lt;f t=&quot;shared&quot; ca=&quot;1&quot; si=&quot;12&quot;/&gt;&lt;v&gt;0.1015565760801683&lt;/v&gt;&lt;/c&gt;&lt;c r=&quot;H165&quot; s=&quot;81&quot;&gt;&lt;f t=&quot;shared&quot; ca=&quot;1&quot; si=&quot;13&quot;/&gt;&lt;v&gt;1920.7577616378596&lt;/v&gt;&lt;/c&gt;&lt;c r=&quot;I165&quot; s=&quot;62&quot;&gt;&lt;f t=&quot;shared&quot; ca=&quot;1&quot; si=&quot;14&quot;/&gt;&lt;v&gt;29.415155232757193&lt;/v&gt;&lt;/c&gt;&lt;/row&gt;&lt;row r=&quot;166&quot; spans=&quot;2:9&quot; x14ac:dyDescent=&quot;0.25&quot;&gt;&lt;c r=&quot;B166&quot; s=&quot;83&quot;&gt;&lt;v&gt;121&lt;/v&gt;&lt;/c&gt;&lt;c r=&quot;C166&quot; s=&quot;80&quot;&gt;&lt;f t=&quot;shared&quot; ca=&quot;1&quot; si=&quot;8&quot;/&gt;&lt;v&gt;4.4060606148374537E-2&lt;/v&gt;&lt;/c&gt;&lt;c r=&quot;D166&quot; s=&quot;80&quot;&gt;&lt;f t=&quot;shared&quot; ca=&quot;1&quot; si=&quot;9&quot;/&gt;&lt;v&gt;0.14268244946390585&lt;/v&gt;&lt;/c&gt;&lt;c r=&quot;E166&quot; s=&quot;80&quot;&gt;&lt;f t=&quot;shared&quot; ca=&quot;1&quot; si=&quot;10&quot;/&gt;&lt;v&gt;7.7332280583021343E-2&lt;/v&gt;&lt;/c&gt;&lt;c r=&quot;F166&quot; s=&quot;80&quot;&gt;&lt;f t=&quot;shared&quot; ca=&quot;1&quot; si=&quot;11&quot;/&gt;&lt;v&gt;2.2298812520686388E-2&lt;/v&gt;&lt;/c&gt;&lt;c r=&quot;G166&quot; s=&quot;80&quot;&gt;&lt;f t=&quot;shared&quot; ca=&quot;1&quot; si=&quot;12&quot;/&gt;&lt;v&gt;8.4877714624734091E-2&lt;/v&gt;&lt;/c&gt;&lt;c r=&quot;H166&quot; s=&quot;81&quot;&gt;&lt;f t=&quot;shared&quot; ca=&quot;1&quot; si=&quot;13&quot;/&gt;&lt;v&gt;1821.171492556397&lt;/v&gt;&lt;/c&gt;&lt;c r=&quot;I166&quot; s=&quot;62&quot;&gt;&lt;f t=&quot;shared&quot; ca=&quot;1&quot; si=&quot;14&quot;/&gt;&lt;v&gt;27.423429851127938&lt;/v&gt;&lt;/c&gt;&lt;/row&gt;&lt;row r=&quot;167&quot; spans=&quot;2:9&quot; x14ac:dyDescent=&quot;0.25&quot;&gt;&lt;c r=&quot;B167&quot; s=&quot;83&quot;&gt;&lt;v&gt;122&lt;/v&gt;&lt;/c&gt;&lt;c r=&quot;C167&quot; s=&quot;80&quot;&gt;&lt;f t=&quot;shared&quot; ca=&quot;1&quot; si=&quot;8&quot;/&gt;&lt;v&gt;5.7659704890763878E-2&lt;/v&gt;&lt;/c&gt;&lt;c r=&quot;D167&quot; s=&quot;80&quot;&gt;&lt;f t=&quot;shared&quot; ca=&quot;1&quot; si=&quot;9&quot;/&gt;&lt;v&gt;0.1571597650919076&lt;/v&gt;&lt;/c&gt;&lt;c r=&quot;E167&quot; s=&quot;80&quot;&gt;&lt;f t=&quot;shared&quot; ca=&quot;1&quot; si=&quot;10&quot;/&gt;&lt;v&gt;7.7873121939155021E-2&lt;/v&gt;&lt;/c&gt;&lt;c r=&quot;F167&quot; s=&quot;80&quot;&gt;&lt;f t=&quot;shared&quot; ca=&quot;1&quot; si=&quot;11&quot;/&gt;&lt;v&gt;2.6471885955218065E-2&lt;/v&gt;&lt;/c&gt;&lt;c r=&quot;G167&quot; s=&quot;80&quot;&gt;&lt;f t=&quot;shared&quot; ca=&quot;1&quot; si=&quot;12&quot;/&gt;&lt;v&gt;9.5011835564335317E-2&lt;/v&gt;&lt;/c&gt;&lt;c r=&quot;H167&quot; s=&quot;81&quot;&gt;&lt;f t=&quot;shared&quot; ca=&quot;1&quot; si=&quot;13&quot;/&gt;&lt;v&gt;2283.7495943756667&lt;/v&gt;&lt;/c&gt;&lt;c r=&quot;I167&quot; s=&quot;62&quot;&gt;&lt;f t=&quot;shared&quot; ca=&quot;1&quot; si=&quot;14&quot;/&gt;&lt;v&gt;36.674991887513336&lt;/v&gt;&lt;/c&gt;&lt;/row&gt;&lt;row r=&quot;168&quot; spans=&quot;2:9&quot; x14ac:dyDescent=&quot;0.25&quot;&gt;&lt;c r=&quot;B168&quot; s=&quot;83&quot;&gt;&lt;v&gt;123&lt;/v&gt;&lt;/c&gt;&lt;c r=&quot;C168&quot; s=&quot;80&quot;&gt;&lt;f t=&quot;shared&quot; ca=&quot;1&quot; si=&quot;8&quot;/&gt;&lt;v&gt;7.642264205596172E-2&lt;/v&gt;&lt;/c&gt;&lt;c r=&quot;D168&quot; s=&quot;80&quot;&gt;&lt;f t=&quot;shared&quot; ca=&quot;1&quot; si=&quot;9&quot;/&gt;&lt;v&gt;0.14501621449537927&lt;/v&gt;&lt;/c&gt;&lt;c r=&quot;E168&quot; s=&quot;80&quot;&gt;&lt;f t=&quot;shared&quot; ca=&quot;1&quot; si=&quot;10&quot;/&gt;&lt;v&gt;7.5738794658807645E-2&lt;/v&gt;&lt;/c&gt;&lt;c r=&quot;F168&quot; s=&quot;80&quot;&gt;&lt;f t=&quot;shared&quot; ca=&quot;1&quot; si=&quot;11&quot;/&gt;&lt;v&gt;2.7105552314740915E-2&lt;/v&gt;&lt;/c&gt;&lt;c r=&quot;G168&quot; s=&quot;80&quot;&gt;&lt;f t=&quot;shared&quot; ca=&quot;1&quot; si=&quot;12&quot;/&gt;&lt;v&gt;8.6511350146765503E-2&lt;/v&gt;&lt;/c&gt;&lt;c r=&quot;H168&quot; s=&quot;81&quot;&gt;&lt;f t=&quot;shared&quot; ca=&quot;1&quot; si=&quot;13&quot;/&gt;&lt;v&gt;2379.5793840945225&lt;/v&gt;&lt;/c&gt;&lt;c r=&quot;I168&quot; s=&quot;62&quot;&gt;&lt;f t=&quot;shared&quot; ca=&quot;1&quot; si=&quot;14&quot;/&gt;&lt;v&gt;38.591587681890452&lt;/v&gt;&lt;/c&gt;&lt;/row&gt;&lt;row r=&quot;169&quot; spans=&quot;2:9&quot; x14ac:dyDescent=&quot;0.25&quot;&gt;&lt;c r=&quot;B169&quot; s=&quot;83&quot;&gt;&lt;v&gt;124&lt;/v&gt;&lt;/c&gt;&lt;c r=&quot;C169&quot; s=&quot;80&quot;&gt;&lt;f t=&quot;shared&quot; ca=&quot;1&quot; si=&quot;8&quot;/&gt;&lt;v&gt;4.3640270729939923E-2&lt;/v&gt;&lt;/c&gt;&lt;c r=&quot;D169&quot; s=&quot;80&quot;&gt;&lt;f t=&quot;shared&quot; ca=&quot;1&quot; si=&quot;9&quot;/&gt;&lt;v&gt;0.17219669227835047&lt;/v&gt;&lt;/c&gt;&lt;c r=&quot;E169&quot; s=&quot;80&quot;&gt;&lt;f t=&quot;shared&quot; ca=&quot;1&quot; si=&quot;10&quot;/&gt;&lt;v&gt;7.8257353930513571E-2&lt;/v&gt;&lt;/c&gt;&lt;c r=&quot;F169&quot; s=&quot;80&quot;&gt;&lt;f t=&quot;shared&quot; ca=&quot;1&quot; si=&quot;11&quot;/&gt;&lt;v&gt;2.2143047219571541E-2&lt;/v&gt;&lt;/c&gt;&lt;c r=&quot;G169&quot; s=&quot;80&quot;&gt;&lt;f t=&quot;shared&quot; ca=&quot;1&quot; si=&quot;12&quot;/&gt;&lt;v&gt;0.10553768459484533&lt;/v&gt;&lt;/c&gt;&lt;c r=&quot;H169&quot; s=&quot;81&quot;&gt;&lt;f t=&quot;shared&quot; ca=&quot;1&quot; si=&quot;13&quot;/&gt;&lt;v&gt;2217.5936793711799&lt;/v&gt;&lt;/c&gt;&lt;c r=&quot;I169&quot; s=&quot;62&quot;&gt;&lt;f t=&quot;shared&quot; ca=&quot;1&quot; si=&quot;14&quot;/&gt;&lt;v&gt;35.351873587423597&lt;/v&gt;&lt;/c&gt;&lt;/row&gt;&lt;row r=&quot;170&quot; spans=&quot;2:9&quot; x14ac:dyDescent=&quot;0.25&quot;&gt;&lt;c r=&quot;B170&quot; s=&quot;83&quot;&gt;&lt;v&gt;125&lt;/v&gt;&lt;/c&gt;&lt;c r=&quot;C170&quot; s=&quot;80&quot;&gt;&lt;f t=&quot;shared&quot; ca=&quot;1&quot; si=&quot;8&quot;/&gt;&lt;v&gt;4.9748094640892186E-2&lt;/v&gt;&lt;/c&gt;&lt;c r=&quot;D170&quot; s=&quot;80&quot;&gt;&lt;f t=&quot;shared&quot; ca=&quot;1&quot; si=&quot;9&quot;/&gt;&lt;v&gt;0.13543165867738077&lt;/v&gt;&lt;/c&gt;&lt;c r=&quot;E170&quot; s=&quot;80&quot;&gt;&lt;f t=&quot;shared&quot; ca=&quot;1&quot; si=&quot;10&quot;/&gt;&lt;v&gt;7.3490053114637896E-2&lt;/v&gt;&lt;/c&gt;&lt;c r=&quot;F170&quot; s=&quot;80&quot;&gt;&lt;f t=&quot;shared&quot; ca=&quot;1&quot; si=&quot;11&quot;/&gt;&lt;v&gt;2.62262024304259E-2&lt;/v&gt;&lt;/c&gt;&lt;c r=&quot;G170&quot; s=&quot;80&quot;&gt;&lt;f t=&quot;shared&quot; ca=&quot;1&quot; si=&quot;12&quot;/&gt;&lt;v&gt;7.9802161074166544E-2&lt;/v&gt;&lt;/c&gt;&lt;c r=&quot;H170&quot; s=&quot;81&quot;&gt;&lt;f t=&quot;shared&quot; ca=&quot;1&quot; si=&quot;13&quot;/&gt;&lt;v&gt;2018.841274086092&lt;/v&gt;&lt;/c&gt;&lt;c r=&quot;I170&quot; s=&quot;62&quot;&gt;&lt;f t=&quot;shared&quot; ca=&quot;1&quot; si=&quot;14&quot;/&gt;&lt;v&gt;31.376825481721838&lt;/v&gt;&lt;/c&gt;&lt;/row&gt;&lt;row r=&quot;171&quot; spans=&quot;2:9&quot; x14ac:dyDescent=&quot;0.25&quot;&gt;&lt;c r=&quot;B171&quot; s=&quot;83&quot;&gt;&lt;v&gt;126&lt;/v&gt;&lt;/c&gt;&lt;c r=&quot;C171&quot; s=&quot;80&quot;&gt;&lt;f t=&quot;shared&quot; ca=&quot;1&quot; si=&quot;8&quot;/&gt;&lt;v&gt;3.99204096627312E-2&lt;/v&gt;&lt;/c&gt;&lt;c r=&quot;D171&quot; s=&quot;80&quot;&gt;&lt;f t=&quot;shared&quot; ca=&quot;1&quot; si=&quot;9&quot;/&gt;&lt;v&gt;0.1463826045024092&lt;/v&gt;&lt;/c&gt;&lt;c r=&quot;E171&quot; s=&quot;80&quot;&gt;&lt;f t=&quot;shared&quot; ca=&quot;1&quot; si=&quot;10&quot;/&gt;&lt;v&gt;7.2210286024059142E-2&lt;/v&gt;&lt;/c&gt;&lt;c r=&quot;F171&quot; s=&quot;80&quot;&gt;&lt;f t=&quot;shared&quot; ca=&quot;1&quot; si=&quot;11&quot;/&gt;&lt;v&gt;2.1678968188495153E-2&lt;/v&gt;&lt;/c&gt;&lt;c r=&quot;G171&quot; s=&quot;80&quot;&gt;&lt;f t=&quot;shared&quot; ca=&quot;1&quot; si=&quot;12&quot;/&gt;&lt;v&gt;8.7467823151686441E-2&lt;/v&gt;&lt;/c&gt;&lt;c r=&quot;H171&quot; s=&quot;81&quot;&gt;&lt;f t=&quot;shared&quot; ca=&quot;1&quot; si=&quot;13&quot;/&gt;&lt;v&gt;2012.9943773660739&lt;/v&gt;&lt;/c&gt;&lt;c r=&quot;I171&quot; s=&quot;62&quot;&gt;&lt;f t=&quot;shared&quot; ca=&quot;1&quot; si=&quot;14&quot;/&gt;&lt;v&gt;31.259887547321476&lt;/v&gt;&lt;/c&gt;&lt;/row&gt;&lt;row r=&quot;172&quot; spans=&quot;2:9&quot; x14ac:dyDescent=&quot;0.25&quot;&gt;&lt;c r=&quot;B172&quot; s=&quot;83&quot;&gt;&lt;v&gt;127&lt;/v&gt;&lt;/c&gt;&lt;c r=&quot;C172&quot; s=&quot;80&quot;&gt;&lt;f t=&quot;shared&quot; ca=&quot;1&quot; si=&quot;8&quot;/&gt;&lt;v&gt;5.7179253706846365E-2&lt;/v&gt;&lt;/c&gt;&lt;c r=&quot;D172&quot; s=&quot;80&quot;&gt;&lt;f t=&quot;shared&quot; ca=&quot;1&quot; si=&quot;9&quot;/&gt;&lt;v&gt;0.17504878861648654&lt;/v&gt;&lt;/c&gt;&lt;c r=&quot;E172&quot; s=&quot;80&quot;&gt;&lt;f t=&quot;shared&quot; ca=&quot;1&quot; si=&quot;10&quot;/&gt;&lt;v&gt;7.5443002371027967E-2&lt;/v&gt;&lt;/c&gt;&lt;c r=&quot;F172&quot; s=&quot;80&quot;&gt;&lt;f t=&quot;shared&quot; ca=&quot;1&quot; si=&quot;11&quot;/&gt;&lt;v&gt;2.3813160970596669E-2&lt;/v&gt;&lt;/c&gt;&lt;c r=&quot;G172&quot; s=&quot;80&quot;&gt;&lt;f t=&quot;shared&quot; ca=&quot;1&quot; si=&quot;12&quot;/&gt;&lt;v&gt;0.10753415203154057&lt;/v&gt;&lt;/c&gt;&lt;c r=&quot;H172&quot; s=&quot;81&quot;&gt;&lt;f t=&quot;shared&quot; ca=&quot;1&quot; si=&quot;13&quot;/&gt;&lt;v&gt;2591.6711335861282&lt;/v&gt;&lt;/c&gt;&lt;c r=&quot;I172&quot; s=&quot;62&quot;&gt;&lt;f t=&quot;shared&quot; ca=&quot;1&quot; si=&quot;14&quot;/&gt;&lt;v&gt;42.833422671722566&lt;/v&gt;&lt;/c&gt;&lt;/row&gt;&lt;row r=&quot;173&quot; spans=&quot;2:9&quot; x14ac:dyDescent=&quot;0.25&quot;&gt;&lt;c r=&quot;B173&quot; s=&quot;83&quot;&gt;&lt;v&gt;128&lt;/v&gt;&lt;/c&gt;&lt;c r=&quot;C173&quot; s=&quot;80&quot;&gt;&lt;f t=&quot;shared&quot; ca=&quot;1&quot; si=&quot;8&quot;/&gt;&lt;v&gt;5.6407340298437463E-2&lt;/v&gt;&lt;/c&gt;&lt;c r=&quot;D173&quot; s=&quot;80&quot;&gt;&lt;f t=&quot;shared&quot; ca=&quot;1&quot; si=&quot;9&quot;/&gt;&lt;v&gt;0.16167153796702316&lt;/v&gt;&lt;/c&gt;&lt;c r=&quot;E173&quot; s=&quot;80&quot;&gt;&lt;f t=&quot;shared&quot; ca=&quot;1&quot; si=&quot;10&quot;/&gt;&lt;v&gt;7.910367012035005E-2&lt;/v&gt;&lt;/c&gt;&lt;c r=&quot;F173&quot; s=&quot;80&quot;&gt;&lt;f t=&quot;shared&quot; ca=&quot;1&quot; si=&quot;11&quot;/&gt;&lt;v&gt;2.4596940298120831E-2&lt;/v&gt;&lt;/c&gt;&lt;c r=&quot;G173&quot; s=&quot;80&quot;&gt;&lt;f t=&quot;shared&quot; ca=&quot;1&quot; si=&quot;12&quot;/&gt;&lt;v&gt;9.8170076576916204E-2&lt;/v&gt;&lt;/c&gt;&lt;c r=&quot;H173&quot; s=&quot;81&quot;&gt;&lt;f t=&quot;shared&quot; ca=&quot;1&quot; si=&quot;13&quot;/&gt;&lt;v&gt;2226.0288607207613&lt;/v&gt;&lt;/c&gt;&lt;c r=&quot;I173&quot; s=&quot;62&quot;&gt;&lt;f t=&quot;shared&quot; ca=&quot;1&quot; si=&quot;14&quot;/&gt;&lt;v&gt;35.520577214415226&lt;/v&gt;&lt;/c&gt;&lt;/row&gt;&lt;row r=&quot;174&quot; spans=&quot;2:9&quot; x14ac:dyDescent=&quot;0.25&quot;&gt;&lt;c r=&quot;B174&quot; s=&quot;83&quot;&gt;&lt;v&gt;129&lt;/v&gt;&lt;/c&gt;&lt;c r=&quot;C174&quot; s=&quot;80&quot;&gt;&lt;f t=&quot;shared&quot; ref=&quot;C174:C237&quot; ca=&quot;1&quot; si=&quot;15&quot;&gt;_xlfn.NORM.INV(RAND(),$C$6,$D$6)</f><v>4.3242649897840935E-2</v></c><c r="D174" s="80"><f t="shared" ref="D174:D237" ca="1" si="16">_xlfn.NORM.INV(RAND(),$C$7,$D$7)</f><v>0.14900901665816188</v></c><c r="E174" s="80"><f t="shared" ref="E174:E237" ca="1" si="17">_xlfn.NORM.INV(RAND(),$C$8,$D$8)</f><v>8.9492456800513334E-2</v></c><c r="F174" s="80"><f t="shared" ref="F174:F237" ca="1" si="18">_xlfn.NORM.INV(RAND(),$C$9,$D$9)</f><v>2.587772648348937E-2</v></c><c r="G174" s="80"><f t="shared" ref="G174:G237" ca="1" si="19">D174*(1-$C$12)+$C$13-$C$14-$C$15</f><v>8.9306311660713317E-2</v></c><c r="H174" s="81"><f t="shared" ref="H174:H237" ca="1" si="20">IFERROR($C$16*G174*((1+C174)/(1+E174)+(1+C174)^2/(1+E174)^2+(1+C174)^3/(1+E174)^3+(1+C174)^4/(1+E174)^4+(1+C174)^5/(1+E174)^5)+($C$16*(1+C174)^5*G174*(1+F174)/(E174-F174))/(1+E174)^5,&quot;&quot;)</f><v>1629.7702315694339</v></c><c r="I174" s="62"><f t="shared" ref="I174:I237" ca="1" si="21">IFERROR((H174-$C$17)/$C$18,&quot;&quot;)</f><v>23.595404631388678</v></c></row><row r="175" spans="2:9" x14ac:dyDescent="0.25"><c r="B175" s="83"><v>130</v></c><c r="C175" s="80"><f t="shared" ca="1" si="15"/>&lt;v&gt;2.9572057605910182E-2&lt;/v&gt;&lt;/c&gt;&lt;c r=&quot;D175&quot; s=&quot;80&quot;&gt;&lt;f t=&quot;shared&quot; ca=&quot;1&quot; si=&quot;16&quot;/&gt;&lt;v&gt;0.16034170043595966&lt;/v&gt;&lt;/c&gt;&lt;c r=&quot;E175&quot; s=&quot;80&quot;&gt;&lt;f t=&quot;shared&quot; ca=&quot;1&quot; si=&quot;17&quot;/&gt;&lt;v&gt;8.9470161191693265E-2&lt;/v&gt;&lt;/c&gt;&lt;c r=&quot;F175&quot; s=&quot;80&quot;&gt;&lt;f t=&quot;shared&quot; ca=&quot;1&quot; si=&quot;18&quot;/&gt;&lt;v&gt;2.5693206571048663E-2&lt;/v&gt;&lt;/c&gt;&lt;c r=&quot;G175&quot; s=&quot;80&quot;&gt;&lt;f t=&quot;shared&quot; ca=&quot;1&quot; si=&quot;19&quot;/&gt;&lt;v&gt;9.7239190305171752E-2&lt;/v&gt;&lt;/c&gt;&lt;c r=&quot;H175&quot; s=&quot;81&quot;&gt;&lt;f t=&quot;shared&quot; ca=&quot;1&quot; si=&quot;20&quot;/&gt;&lt;v&gt;1669.8592937495682&lt;/v&gt;&lt;/c&gt;&lt;c r=&quot;I175&quot; s=&quot;62&quot;&gt;&lt;f t=&quot;shared&quot; ca=&quot;1&quot; si=&quot;21&quot;/&gt;&lt;v&gt;24.397185874991365&lt;/v&gt;&lt;/c&gt;&lt;/row&gt;&lt;row r=&quot;176&quot; spans=&quot;2:9&quot; x14ac:dyDescent=&quot;0.25&quot;&gt;&lt;c r=&quot;B176&quot; s=&quot;83&quot;&gt;&lt;v&gt;131&lt;/v&gt;&lt;/c&gt;&lt;c r=&quot;C176&quot; s=&quot;80&quot;&gt;&lt;f t=&quot;shared&quot; ca=&quot;1&quot; si=&quot;15&quot;/&gt;&lt;v&gt;5.6819015076803904E-2&lt;/v&gt;&lt;/c&gt;&lt;c r=&quot;D176&quot; s=&quot;80&quot;&gt;&lt;f t=&quot;shared&quot; ca=&quot;1&quot; si=&quot;16&quot;/&gt;&lt;v&gt;0.14676864282765298&lt;/v&gt;&lt;/c&gt;&lt;c r=&quot;E176&quot; s=&quot;80&quot;&gt;&lt;f t=&quot;shared&quot; ca=&quot;1&quot; si=&quot;17&quot;/&gt;&lt;v&gt;7.8635589554800739E-2&lt;/v&gt;&lt;/c&gt;&lt;c r=&quot;F176&quot; s=&quot;80&quot;&gt;&lt;f t=&quot;shared&quot; ca=&quot;1&quot; si=&quot;18&quot;/&gt;&lt;v&gt;2.8511952936576289E-2&lt;/v&gt;&lt;/c&gt;&lt;c r=&quot;G176&quot; s=&quot;80&quot;&gt;&lt;f t=&quot;shared&quot; ca=&quot;1&quot; si=&quot;19&quot;/&gt;&lt;v&gt;8.773804997935708E-2&lt;/v&gt;&lt;/c&gt;&lt;c r=&quot;H176&quot; s=&quot;81&quot;&gt;&lt;f t=&quot;shared&quot; ca=&quot;1&quot; si=&quot;20&quot;/&gt;&lt;v&gt;2140.1810304841147&lt;/v&gt;&lt;/c&gt;&lt;c r=&quot;I176&quot; s=&quot;62&quot;&gt;&lt;f t=&quot;shared&quot; ca=&quot;1&quot; si=&quot;21&quot;/&gt;&lt;v&gt;33.803620609682291&lt;/v&gt;&lt;/c&gt;&lt;/row&gt;&lt;row r=&quot;177&quot; spans=&quot;2:9&quot; x14ac:dyDescent=&quot;0.25&quot;&gt;&lt;c r=&quot;B177&quot; s=&quot;83&quot;&gt;&lt;v&gt;132&lt;/v&gt;&lt;/c&gt;&lt;c r=&quot;C177&quot; s=&quot;80&quot;&gt;&lt;f t=&quot;shared&quot; ca=&quot;1&quot; si=&quot;15&quot;/&gt;&lt;v&gt;4.4894833139251744E-2&lt;/v&gt;&lt;/c&gt;&lt;c r=&quot;D177&quot; s=&quot;80&quot;&gt;&lt;f t=&quot;shared&quot; ca=&quot;1&quot; si=&quot;16&quot;/&gt;&lt;v&gt;0.15884691918561542&lt;/v&gt;&lt;/c&gt;&lt;c r=&quot;E177&quot; s=&quot;80&quot;&gt;&lt;f t=&quot;shared&quot; ca=&quot;1&quot; si=&quot;17&quot;/&gt;&lt;v&gt;8.0052036420155293E-2&lt;/v&gt;&lt;/c&gt;&lt;c r=&quot;F177&quot; s=&quot;80&quot;&gt;&lt;f t=&quot;shared&quot; ca=&quot;1&quot; si=&quot;18&quot;/&gt;&lt;v&gt;2.4043789934518917E-2&lt;/v&gt;&lt;/c&gt;&lt;c r=&quot;G177&quot; s=&quot;80&quot;&gt;&lt;f t=&quot;shared&quot; ca=&quot;1&quot; si=&quot;19&quot;/&gt;&lt;v&gt;9.6192843429930786E-2&lt;/v&gt;&lt;/c&gt;&lt;c r=&quot;H177&quot; s=&quot;81&quot;&gt;&lt;f t=&quot;shared&quot; ca=&quot;1&quot; si=&quot;20&quot;/&gt;&lt;v&gt;2022.8703936186671&lt;/v&gt;&lt;/c&gt;&lt;c r=&quot;I177&quot; s=&quot;62&quot;&gt;&lt;f t=&quot;shared&quot; ca=&quot;1&quot; si=&quot;21&quot;/&gt;&lt;v&gt;31.457407872373341&lt;/v&gt;&lt;/c&gt;&lt;/row&gt;&lt;row r=&quot;178&quot; spans=&quot;2:9&quot; x14ac:dyDescent=&quot;0.25&quot;&gt;&lt;c r=&quot;B178&quot; s=&quot;83&quot;&gt;&lt;v&gt;133&lt;/v&gt;&lt;/c&gt;&lt;c r=&quot;C178&quot; s=&quot;80&quot;&gt;&lt;f t=&quot;shared&quot; ca=&quot;1&quot; si=&quot;15&quot;/&gt;&lt;v&gt;5.3935503696988428E-2&lt;/v&gt;&lt;/c&gt;&lt;c r=&quot;D178&quot; s=&quot;80&quot;&gt;&lt;f t=&quot;shared&quot; ca=&quot;1&quot; si=&quot;16&quot;/&gt;&lt;v&gt;0.15002528381496588&lt;/v&gt;&lt;/c&gt;&lt;c r=&quot;E178&quot; s=&quot;80&quot;&gt;&lt;f t=&quot;shared&quot; ca=&quot;1&quot; si=&quot;17&quot;/&gt;&lt;v&gt;7.2764102092705688E-2&lt;/v&gt;&lt;/c&gt;&lt;c r=&quot;F178&quot; s=&quot;80&quot;&gt;&lt;f t=&quot;shared&quot; ca=&quot;1&quot; si=&quot;18&quot;/&gt;&lt;v&gt;2.7478161286966302E-2&lt;/v&gt;&lt;/c&gt;&lt;c r=&quot;G178&quot; s=&quot;80&quot;&gt;&lt;f t=&quot;shared&quot; ca=&quot;1&quot; si=&quot;19&quot;/&gt;&lt;v&gt;9.0017698670476126E-2&lt;/v&gt;&lt;/c&gt;&lt;c r=&quot;H178&quot; s=&quot;81&quot;&gt;&lt;f t=&quot;shared&quot; ca=&quot;1&quot; si=&quot;20&quot;/&gt;&lt;v&gt;2411.0806942983777&lt;/v&gt;&lt;/c&gt;&lt;c r=&quot;I178&quot; s=&quot;62&quot;&gt;&lt;f t=&quot;shared&quot; ca=&quot;1&quot; si=&quot;21&quot;/&gt;&lt;v&gt;39.221613885967557&lt;/v&gt;&lt;/c&gt;&lt;/row&gt;&lt;row r=&quot;179&quot; spans=&quot;2:9&quot; x14ac:dyDescent=&quot;0.25&quot;&gt;&lt;c r=&quot;B179&quot; s=&quot;83&quot;&gt;&lt;v&gt;134&lt;/v&gt;&lt;/c&gt;&lt;c r=&quot;C179&quot; s=&quot;80&quot;&gt;&lt;f t=&quot;shared&quot; ca=&quot;1&quot; si=&quot;15&quot;/&gt;&lt;v&gt;3.5635093669985601E-2&lt;/v&gt;&lt;/c&gt;&lt;c r=&quot;D179&quot; s=&quot;80&quot;&gt;&lt;f t=&quot;shared&quot; ca=&quot;1&quot; si=&quot;16&quot;/&gt;&lt;v&gt;0.15619640584152525&lt;/v&gt;&lt;/c&gt;&lt;c r=&quot;E179&quot; s=&quot;80&quot;&gt;&lt;f t=&quot;shared&quot; ca=&quot;1&quot; si=&quot;17&quot;/&gt;&lt;v&gt;8.6989630655986028E-2&lt;/v&gt;&lt;/c&gt;&lt;c r=&quot;F179&quot; s=&quot;80&quot;&gt;&lt;f t=&quot;shared&quot; ca=&quot;1&quot; si=&quot;18&quot;/&gt;&lt;v&gt;2.5479239517480188E-2&lt;/v&gt;&lt;/c&gt;&lt;c r=&quot;G179&quot; s=&quot;80&quot;&gt;&lt;f t=&quot;shared&quot; ca=&quot;1&quot; si=&quot;19&quot;/&gt;&lt;v&gt;9.4337484089067669E-2&lt;/v&gt;&lt;/c&gt;&lt;c r=&quot;H179&quot; s=&quot;81&quot;&gt;&lt;f t=&quot;shared&quot; ca=&quot;1&quot; si=&quot;20&quot;/&gt;&lt;v&gt;1725.8019260747656&lt;/v&gt;&lt;/c&gt;&lt;c r=&quot;I179&quot; s=&quot;62&quot;&gt;&lt;f t=&quot;shared&quot; ca=&quot;1&quot; si=&quot;21&quot;/&gt;&lt;v&gt;25.516038521495311&lt;/v&gt;&lt;/c&gt;&lt;/row&gt;&lt;row r=&quot;180&quot; spans=&quot;2:9&quot; x14ac:dyDescent=&quot;0.25&quot;&gt;&lt;c r=&quot;B180&quot; s=&quot;83&quot;&gt;&lt;v&gt;135&lt;/v&gt;&lt;/c&gt;&lt;c r=&quot;C180&quot; s=&quot;80&quot;&gt;&lt;f t=&quot;shared&quot; ca=&quot;1&quot; si=&quot;15&quot;/&gt;&lt;v&gt;3.6269646856878106E-2&lt;/v&gt;&lt;/c&gt;&lt;c r=&quot;D180&quot; s=&quot;80&quot;&gt;&lt;f t=&quot;shared&quot; ca=&quot;1&quot; si=&quot;16&quot;/&gt;&lt;v&gt;0.15583342836525324&lt;/v&gt;&lt;/c&gt;&lt;c r=&quot;E180&quot; s=&quot;80&quot;&gt;&lt;f t=&quot;shared&quot; ca=&quot;1&quot; si=&quot;17&quot;/&gt;&lt;v&gt;8.840076131551311E-2&lt;/v&gt;&lt;/c&gt;&lt;c r=&quot;F180&quot; s=&quot;80&quot;&gt;&lt;f t=&quot;shared&quot; ca=&quot;1&quot; si=&quot;18&quot;/&gt;&lt;v&gt;2.2118501173624211E-2&lt;/v&gt;&lt;/c&gt;&lt;c r=&quot;G180&quot; s=&quot;80&quot;&gt;&lt;f t=&quot;shared&quot; ca=&quot;1&quot; si=&quot;19&quot;/&gt;&lt;v&gt;9.4083399855677263E-2&lt;/v&gt;&lt;/c&gt;&lt;c r=&quot;H180&quot; s=&quot;81&quot;&gt;&lt;f t=&quot;shared&quot; ca=&quot;1&quot; si=&quot;20&quot;/&gt;&lt;v&gt;1619.1982563030315&lt;/v&gt;&lt;/c&gt;&lt;c r=&quot;I180&quot; s=&quot;62&quot;&gt;&lt;f t=&quot;shared&quot; ca=&quot;1&quot; si=&quot;21&quot;/&gt;&lt;v&gt;23.38396512606063&lt;/v&gt;&lt;/c&gt;&lt;/row&gt;&lt;row r=&quot;181&quot; spans=&quot;2:9&quot; x14ac:dyDescent=&quot;0.25&quot;&gt;&lt;c r=&quot;B181&quot; s=&quot;83&quot;&gt;&lt;v&gt;136&lt;/v&gt;&lt;/c&gt;&lt;c r=&quot;C181&quot; s=&quot;80&quot;&gt;&lt;f t=&quot;shared&quot; ca=&quot;1&quot; si=&quot;15&quot;/&gt;&lt;v&gt;3.1731822155176191E-2&lt;/v&gt;&lt;/c&gt;&lt;c r=&quot;D181&quot; s=&quot;80&quot;&gt;&lt;f t=&quot;shared&quot; ca=&quot;1&quot; si=&quot;16&quot;/&gt;&lt;v&gt;0.14292019684754448&lt;/v&gt;&lt;/c&gt;&lt;c r=&quot;E181&quot; s=&quot;80&quot;&gt;&lt;f t=&quot;shared&quot; ca=&quot;1&quot; si=&quot;17&quot;/&gt;&lt;v&gt;7.7367427790948365E-2&lt;/v&gt;&lt;/c&gt;&lt;c r=&quot;F181&quot; s=&quot;80&quot;&gt;&lt;f t=&quot;shared&quot; ca=&quot;1&quot; si=&quot;18&quot;/&gt;&lt;v&gt;2.7306029473867493E-2&lt;/v&gt;&lt;/c&gt;&lt;c r=&quot;G181&quot; s=&quot;80&quot;&gt;&lt;f t=&quot;shared&quot; ca=&quot;1&quot; si=&quot;19&quot;/&gt;&lt;v&gt;8.5044137793281127E-2&lt;/v&gt;&lt;/c&gt;&lt;c r=&quot;H181&quot; s=&quot;81&quot;&gt;&lt;f t=&quot;shared&quot; ca=&quot;1&quot; si=&quot;20&quot;/&gt;&lt;v&gt;1868.7102331083424&lt;/v&gt;&lt;/c&gt;&lt;c r=&quot;I181&quot; s=&quot;62&quot;&gt;&lt;f t=&quot;shared&quot; ca=&quot;1&quot; si=&quot;21&quot;/&gt;&lt;v&gt;28.37420466216685&lt;/v&gt;&lt;/c&gt;&lt;/row&gt;&lt;row r=&quot;182&quot; spans=&quot;2:9&quot; x14ac:dyDescent=&quot;0.25&quot;&gt;&lt;c r=&quot;B182&quot; s=&quot;83&quot;&gt;&lt;v&gt;137&lt;/v&gt;&lt;/c&gt;&lt;c r=&quot;C182&quot; s=&quot;80&quot;&gt;&lt;f t=&quot;shared&quot; ca=&quot;1&quot; si=&quot;15&quot;/&gt;&lt;v&gt;6.2680589110902823E-2&lt;/v&gt;&lt;/c&gt;&lt;c r=&quot;D182&quot; s=&quot;80&quot;&gt;&lt;f t=&quot;shared&quot; ca=&quot;1&quot; si=&quot;16&quot;/&gt;&lt;v&gt;0.16065796605963936&lt;/v&gt;&lt;/c&gt;&lt;c r=&quot;E182&quot; s=&quot;80&quot;&gt;&lt;f t=&quot;shared&quot; ca=&quot;1&quot; si=&quot;17&quot;/&gt;&lt;v&gt;8.1885357189495217E-2&lt;/v&gt;&lt;/c&gt;&lt;c r=&quot;F182&quot; s=&quot;80&quot;&gt;&lt;f t=&quot;shared&quot; ca=&quot;1&quot; si=&quot;18&quot;/&gt;&lt;v&gt;2.4547852185037352E-2&lt;/v&gt;&lt;/c&gt;&lt;c r=&quot;G182&quot; s=&quot;80&quot;&gt;&lt;f t=&quot;shared&quot; ca=&quot;1&quot; si=&quot;19&quot;/&gt;&lt;v&gt;9.746057624174756E-2&lt;/v&gt;&lt;/c&gt;&lt;c r=&quot;H182&quot; s=&quot;81&quot;&gt;&lt;f t=&quot;shared&quot; ca=&quot;1&quot; si=&quot;20&quot;/&gt;&lt;v&gt;2156.990728994756&lt;/v&gt;&lt;/c&gt;&lt;c r=&quot;I182&quot; s=&quot;62&quot;&gt;&lt;f t=&quot;shared&quot; ca=&quot;1&quot; si=&quot;21&quot;/&gt;&lt;v&gt;34.139814579895116&lt;/v&gt;&lt;/c&gt;&lt;/row&gt;&lt;row r=&quot;183&quot; spans=&quot;2:9&quot; x14ac:dyDescent=&quot;0.25&quot;&gt;&lt;c r=&quot;B183&quot; s=&quot;83&quot;&gt;&lt;v&gt;138&lt;/v&gt;&lt;/c&gt;&lt;c r=&quot;C183&quot; s=&quot;80&quot;&gt;&lt;f t=&quot;shared&quot; ca=&quot;1&quot; si=&quot;15&quot;/&gt;&lt;v&gt;4.7314341635354057E-2&lt;/v&gt;&lt;/c&gt;&lt;c r=&quot;D183&quot; s=&quot;80&quot;&gt;&lt;f t=&quot;shared&quot; ca=&quot;1&quot; si=&quot;16&quot;/&gt;&lt;v&gt;0.1700756901736841&lt;/v&gt;&lt;/c&gt;&lt;c r=&quot;E183&quot; s=&quot;80&quot;&gt;&lt;f t=&quot;shared&quot; ca=&quot;1&quot; si=&quot;17&quot;/&gt;&lt;v&gt;7.2771644943353961E-2&lt;/v&gt;&lt;/c&gt;&lt;c r=&quot;F183&quot; s=&quot;80&quot;&gt;&lt;f t=&quot;shared&quot; ca=&quot;1&quot; si=&quot;18&quot;/&gt;&lt;v&gt;2.3630359433901463E-2&lt;/v&gt;&lt;/c&gt;&lt;c r=&quot;G183&quot; s=&quot;80&quot;&gt;&lt;f t=&quot;shared&quot; ca=&quot;1&quot; si=&quot;19&quot;/&gt;&lt;v&gt;0.10405298312157887&lt;/v&gt;&lt;/c&gt;&lt;c r=&quot;H183&quot; s=&quot;81&quot;&gt;&lt;f t=&quot;shared&quot; ca=&quot;1&quot; si=&quot;20&quot;/&gt;&lt;v&gt;2526.9134246222957&lt;/v&gt;&lt;/c&gt;&lt;c r=&quot;I183&quot; s=&quot;62&quot;&gt;&lt;f t=&quot;shared&quot; ca=&quot;1&quot; si=&quot;21&quot;/&gt;&lt;v&gt;41.538268492445916&lt;/v&gt;&lt;/c&gt;&lt;/row&gt;&lt;row r=&quot;184&quot; spans=&quot;2:9&quot; x14ac:dyDescent=&quot;0.25&quot;&gt;&lt;c r=&quot;B184&quot; s=&quot;83&quot;&gt;&lt;v&gt;139&lt;/v&gt;&lt;/c&gt;&lt;c r=&quot;C184&quot; s=&quot;80&quot;&gt;&lt;f t=&quot;shared&quot; ca=&quot;1&quot; si=&quot;15&quot;/&gt;&lt;v&gt;6.9717491583581148E-2&lt;/v&gt;&lt;/c&gt;&lt;c r=&quot;D184&quot; s=&quot;80&quot;&gt;&lt;f t=&quot;shared&quot; ca=&quot;1&quot; si=&quot;16&quot;/&gt;&lt;v&gt;0.1454846120886012&lt;/v&gt;&lt;/c&gt;&lt;c r=&quot;E184&quot; s=&quot;80&quot;&gt;&lt;f t=&quot;shared&quot; ca=&quot;1&quot; si=&quot;17&quot;/&gt;&lt;v&gt;6.92873636376867E-2&lt;/v&gt;&lt;/c&gt;&lt;c r=&quot;F184&quot; s=&quot;80&quot;&gt;&lt;f t=&quot;shared&quot; ca=&quot;1&quot; si=&quot;18&quot;/&gt;&lt;v&gt;2.6619634237768613E-2&lt;/v&gt;&lt;/c&gt;&lt;c r=&quot;G184&quot; s=&quot;80&quot;&gt;&lt;f t=&quot;shared&quot; ca=&quot;1&quot; si=&quot;19&quot;/&gt;&lt;v&gt;8.6839228462020829E-2&lt;/v&gt;&lt;/c&gt;&lt;c r=&quot;H184&quot; s=&quot;81&quot;&gt;&lt;f t=&quot;shared&quot; ca=&quot;1&quot; si=&quot;20&quot;/&gt;&lt;v&gt;2654.7647336526907&lt;/v&gt;&lt;/c&gt;&lt;c r=&quot;I184&quot; s=&quot;62&quot;&gt;&lt;f t=&quot;shared&quot; ca=&quot;1&quot; si=&quot;21&quot;/&gt;&lt;v&gt;44.095294673053814&lt;/v&gt;&lt;/c&gt;&lt;/row&gt;&lt;row r=&quot;185&quot; spans=&quot;2:9&quot; x14ac:dyDescent=&quot;0.25&quot;&gt;&lt;c r=&quot;B185&quot; s=&quot;83&quot;&gt;&lt;v&gt;140&lt;/v&gt;&lt;/c&gt;&lt;c r=&quot;C185&quot; s=&quot;80&quot;&gt;&lt;f t=&quot;shared&quot; ca=&quot;1&quot; si=&quot;15&quot;/&gt;&lt;v&gt;6.796339048669775E-2&lt;/v&gt;&lt;/c&gt;&lt;c r=&quot;D185&quot; s=&quot;80&quot;&gt;&lt;f t=&quot;shared&quot; ca=&quot;1&quot; si=&quot;16&quot;/&gt;&lt;v&gt;0.14771041022402054&lt;/v&gt;&lt;/c&gt;&lt;c r=&quot;E185&quot; s=&quot;80&quot;&gt;&lt;f t=&quot;shared&quot; ca=&quot;1&quot; si=&quot;17&quot;/&gt;&lt;v&gt;8.4255101766369203E-2&lt;/v&gt;&lt;/c&gt;&lt;c r=&quot;F185&quot; s=&quot;80&quot;&gt;&lt;f t=&quot;shared&quot; ca=&quot;1&quot; si=&quot;18&quot;/&gt;&lt;v&gt;2.1626910498467048E-2&lt;/v&gt;&lt;/c&gt;&lt;c r=&quot;G185&quot; s=&quot;80&quot;&gt;&lt;f t=&quot;shared&quot; ca=&quot;1&quot; si=&quot;19&quot;/&gt;&lt;v&gt;8.8397287156814386E-2&lt;/v&gt;&lt;/c&gt;&lt;c r=&quot;H185&quot; s=&quot;81&quot;&gt;&lt;f t=&quot;shared&quot; ca=&quot;1&quot; si=&quot;20&quot;/&gt;&lt;v&gt;1847.2832450033382&lt;/v&gt;&lt;/c&gt;&lt;c r=&quot;I185&quot; s=&quot;62&quot;&gt;&lt;f t=&quot;shared&quot; ca=&quot;1&quot; si=&quot;21&quot;/&gt;&lt;v&gt;27.945664900066763&lt;/v&gt;&lt;/c&gt;&lt;/row&gt;&lt;row r=&quot;186&quot; spans=&quot;2:9&quot; x14ac:dyDescent=&quot;0.25&quot;&gt;&lt;c r=&quot;B186&quot; s=&quot;83&quot;&gt;&lt;v&gt;141&lt;/v&gt;&lt;/c&gt;&lt;c r=&quot;C186&quot; s=&quot;80&quot;&gt;&lt;f t=&quot;shared&quot; ca=&quot;1&quot; si=&quot;15&quot;/&gt;&lt;v&gt;4.4324376929393713E-2&lt;/v&gt;&lt;/c&gt;&lt;c r=&quot;D186&quot; s=&quot;80&quot;&gt;&lt;f t=&quot;shared&quot; ca=&quot;1&quot; si=&quot;16&quot;/&gt;&lt;v&gt;0.14991718476175234&lt;/v&gt;&lt;/c&gt;&lt;c r=&quot;E186&quot; s=&quot;80&quot;&gt;&lt;f t=&quot;shared&quot; ca=&quot;1&quot; si=&quot;17&quot;/&gt;&lt;v&gt;7.9763486497059569E-2&lt;/v&gt;&lt;/c&gt;&lt;c r=&quot;F186&quot; s=&quot;80&quot;&gt;&lt;f t=&quot;shared&quot; ca=&quot;1&quot; si=&quot;18&quot;/&gt;&lt;v&gt;3.1263170582597269E-2&lt;/v&gt;&lt;/c&gt;&lt;c r=&quot;G186&quot; s=&quot;80&quot;&gt;&lt;f t=&quot;shared&quot; ca=&quot;1&quot; si=&quot;19&quot;/&gt;&lt;v&gt;8.9942029333226647E-2&lt;/v&gt;&lt;/c&gt;&lt;c r=&quot;H186&quot; s=&quot;81&quot;&gt;&lt;f t=&quot;shared&quot; ca=&quot;1&quot; si=&quot;20&quot;/&gt;&lt;v&gt;2127.1463011563455&lt;/v&gt;&lt;/c&gt;&lt;c r=&quot;I186&quot; s=&quot;62&quot;&gt;&lt;f t=&quot;shared&quot; ca=&quot;1&quot; si=&quot;21&quot;/&gt;&lt;v&gt;33.54292602312691&lt;/v&gt;&lt;/c&gt;&lt;/row&gt;&lt;row r=&quot;187&quot; spans=&quot;2:9&quot; x14ac:dyDescent=&quot;0.25&quot;&gt;&lt;c r=&quot;B187&quot; s=&quot;83&quot;&gt;&lt;v&gt;142&lt;/v&gt;&lt;/c&gt;&lt;c r=&quot;C187&quot; s=&quot;80&quot;&gt;&lt;f t=&quot;shared&quot; ca=&quot;1&quot; si=&quot;15&quot;/&gt;&lt;v&gt;6.982528749583658E-2&lt;/v&gt;&lt;/c&gt;&lt;c r=&quot;D187&quot; s=&quot;80&quot;&gt;&lt;f t=&quot;shared&quot; ca=&quot;1&quot; si=&quot;16&quot;/&gt;&lt;v&gt;0.15176256252805057&lt;/v&gt;&lt;/c&gt;&lt;c r=&quot;E187&quot; s=&quot;80&quot;&gt;&lt;f t=&quot;shared&quot; ca=&quot;1&quot; si=&quot;17&quot;/&gt;&lt;v&gt;8.6411049870894527E-2&lt;/v&gt;&lt;/c&gt;&lt;c r=&quot;F187&quot; s=&quot;80&quot;&gt;&lt;f t=&quot;shared&quot; ca=&quot;1&quot; si=&quot;18&quot;/&gt;&lt;v&gt;2.0403697642900051E-2&lt;/v&gt;&lt;/c&gt;&lt;c r=&quot;G187&quot; s=&quot;80&quot;&gt;&lt;f t=&quot;shared&quot; ca=&quot;1&quot; si=&quot;19&quot;/&gt;&lt;v&gt;9.1233793769635391E-2&lt;/v&gt;&lt;/c&gt;&lt;c r=&quot;H187&quot; s=&quot;81&quot;&gt;&lt;f t=&quot;shared&quot; ca=&quot;1&quot; si=&quot;20&quot;/&gt;&lt;v&gt;1828.7366851175111&lt;/v&gt;&lt;/c&gt;&lt;c r=&quot;I187&quot; s=&quot;62&quot;&gt;&lt;f t=&quot;shared&quot; ca=&quot;1&quot; si=&quot;21&quot;/&gt;&lt;v&gt;27.574733702350223&lt;/v&gt;&lt;/c&gt;&lt;/row&gt;&lt;row r=&quot;188&quot; spans=&quot;2:9&quot; x14ac:dyDescent=&quot;0.25&quot;&gt;&lt;c r=&quot;B188&quot; s=&quot;83&quot;&gt;&lt;v&gt;143&lt;/v&gt;&lt;/c&gt;&lt;c r=&quot;C188&quot; s=&quot;80&quot;&gt;&lt;f t=&quot;shared&quot; ca=&quot;1&quot; si=&quot;15&quot;/&gt;&lt;v&gt;4.8806703598994826E-2&lt;/v&gt;&lt;/c&gt;&lt;c r=&quot;D188&quot; s=&quot;80&quot;&gt;&lt;f t=&quot;shared&quot; ca=&quot;1&quot; si=&quot;16&quot;/&gt;&lt;v&gt;0.15514823452758075&lt;/v&gt;&lt;/c&gt;&lt;c r=&quot;E188&quot; s=&quot;80&quot;&gt;&lt;f t=&quot;shared&quot; ca=&quot;1&quot; si=&quot;17&quot;/&gt;&lt;v&gt;7.9576503533827961E-2&lt;/v&gt;&lt;/c&gt;&lt;c r=&quot;F188&quot; s=&quot;80&quot;&gt;&lt;f t=&quot;shared&quot; ca=&quot;1&quot; si=&quot;18&quot;/&gt;&lt;v&gt;3.0343804784939025E-2&lt;/v&gt;&lt;/c&gt;&lt;c r=&quot;G188&quot; s=&quot;80&quot;&gt;&lt;f t=&quot;shared&quot; ca=&quot;1&quot; si=&quot;19&quot;/&gt;&lt;v&gt;9.3603764169306519E-2&lt;/v&gt;&lt;/c&gt;&lt;c r=&quot;H188&quot; s=&quot;81&quot;&gt;&lt;f t=&quot;shared&quot; ca=&quot;1&quot; si=&quot;20&quot;/&gt;&lt;v&gt;2230.9691588616997&lt;/v&gt;&lt;/c&gt;&lt;c r=&quot;I188&quot; s=&quot;62&quot;&gt;&lt;f t=&quot;shared&quot; ca=&quot;1&quot; si=&quot;21&quot;/&gt;&lt;v&gt;35.619383177233992&lt;/v&gt;&lt;/c&gt;&lt;/row&gt;&lt;row r=&quot;189&quot; spans=&quot;2:9&quot; x14ac:dyDescent=&quot;0.25&quot;&gt;&lt;c r=&quot;B189&quot; s=&quot;83&quot;&gt;&lt;v&gt;144&lt;/v&gt;&lt;/c&gt;&lt;c r=&quot;C189&quot; s=&quot;80&quot;&gt;&lt;f t=&quot;shared&quot; ca=&quot;1&quot; si=&quot;15&quot;/&gt;&lt;v&gt;6.5725352114698071E-2&lt;/v&gt;&lt;/c&gt;&lt;c r=&quot;D189&quot; s=&quot;80&quot;&gt;&lt;f t=&quot;shared&quot; ca=&quot;1&quot; si=&quot;16&quot;/&gt;&lt;v&gt;0.1768132066615544&lt;/v&gt;&lt;/c&gt;&lt;c r=&quot;E189&quot; s=&quot;80&quot;&gt;&lt;f t=&quot;shared&quot; ca=&quot;1&quot; si=&quot;17&quot;/&gt;&lt;v&gt;8.1810189874789704E-2&lt;/v&gt;&lt;/c&gt;&lt;c r=&quot;F189&quot; s=&quot;80&quot;&gt;&lt;f t=&quot;shared&quot; ca=&quot;1&quot; si=&quot;18&quot;/&gt;&lt;v&gt;2.4128245960216853E-2&lt;/v&gt;&lt;/c&gt;&lt;c r=&quot;G189&quot; s=&quot;80&quot;&gt;&lt;f t=&quot;shared&quot; ca=&quot;1&quot; si=&quot;19&quot;/&gt;&lt;v&gt;0.10876924466308807&lt;/v&gt;&lt;/c&gt;&lt;c r=&quot;H189&quot; s=&quot;81&quot;&gt;&lt;f t=&quot;shared&quot; ca=&quot;1&quot; si=&quot;20&quot;/&gt;&lt;v&gt;2427.4659855463683&lt;/v&gt;&lt;/c&gt;&lt;c r=&quot;I189&quot; s=&quot;62&quot;&gt;&lt;f t=&quot;shared&quot; ca=&quot;1&quot; si=&quot;21&quot;/&gt;&lt;v&gt;39.549319710927364&lt;/v&gt;&lt;/c&gt;&lt;/row&gt;&lt;row r=&quot;190&quot; spans=&quot;2:9&quot; x14ac:dyDescent=&quot;0.25&quot;&gt;&lt;c r=&quot;B190&quot; s=&quot;83&quot;&gt;&lt;v&gt;145&lt;/v&gt;&lt;/c&gt;&lt;c r=&quot;C190&quot; s=&quot;80&quot;&gt;&lt;f t=&quot;shared&quot; ca=&quot;1&quot; si=&quot;15&quot;/&gt;&lt;v&gt;6.2023423363202691E-2&lt;/v&gt;&lt;/c&gt;&lt;c r=&quot;D190&quot; s=&quot;80&quot;&gt;&lt;f t=&quot;shared&quot; ca=&quot;1&quot; si=&quot;16&quot;/&gt;&lt;v&gt;0.15998079787478503&lt;/v&gt;&lt;/c&gt;&lt;c r=&quot;E190&quot; s=&quot;80&quot;&gt;&lt;f t=&quot;shared&quot; ca=&quot;1&quot; si=&quot;17&quot;/&gt;&lt;v&gt;7.6140853967023803E-2&lt;/v&gt;&lt;/c&gt;&lt;c r=&quot;F190&quot; s=&quot;80&quot;&gt;&lt;f t=&quot;shared&quot; ca=&quot;1&quot; si=&quot;18&quot;/&gt;&lt;v&gt;2.8375632856499224E-2&lt;/v&gt;&lt;/c&gt;&lt;c r=&quot;G190&quot; s=&quot;80&quot;&gt;&lt;f t=&quot;shared&quot; ca=&quot;1&quot; si=&quot;19&quot;/&gt;&lt;v&gt;9.6986558512349524E-2&lt;/v&gt;&lt;/c&gt;&lt;c r=&quot;H190&quot; s=&quot;81&quot;&gt;&lt;f t=&quot;shared&quot; ca=&quot;1&quot; si=&quot;20&quot;/&gt;&lt;v&gt;2541.9049231348195&lt;/v&gt;&lt;/c&gt;&lt;c r=&quot;I190&quot; s=&quot;62&quot;&gt;&lt;f t=&quot;shared&quot; ca=&quot;1&quot; si=&quot;21&quot;/&gt;&lt;v&gt;41.838098462696387&lt;/v&gt;&lt;/c&gt;&lt;/row&gt;&lt;row r=&quot;191&quot; spans=&quot;2:9&quot; x14ac:dyDescent=&quot;0.25&quot;&gt;&lt;c r=&quot;B191&quot; s=&quot;83&quot;&gt;&lt;v&gt;146&lt;/v&gt;&lt;/c&gt;&lt;c r=&quot;C191&quot; s=&quot;80&quot;&gt;&lt;f t=&quot;shared&quot; ca=&quot;1&quot; si=&quot;15&quot;/&gt;&lt;v&gt;6.409140292990273E-2&lt;/v&gt;&lt;/c&gt;&lt;c r=&quot;D191&quot; s=&quot;80&quot;&gt;&lt;f t=&quot;shared&quot; ca=&quot;1&quot; si=&quot;16&quot;/&gt;&lt;v&gt;0.14561169891680553&lt;/v&gt;&lt;/c&gt;&lt;c r=&quot;E191&quot; s=&quot;80&quot;&gt;&lt;f t=&quot;shared&quot; ca=&quot;1&quot; si=&quot;17&quot;/&gt;&lt;v&gt;8.7732522909686708E-2&lt;/v&gt;&lt;/c&gt;&lt;c r=&quot;F191&quot; s=&quot;80&quot;&gt;&lt;f t=&quot;shared&quot; ca=&quot;1&quot; si=&quot;18&quot;/&gt;&lt;v&gt;2.5388622953552646E-2&lt;/v&gt;&lt;/c&gt;&lt;c r=&quot;G191&quot; s=&quot;80&quot;&gt;&lt;f t=&quot;shared&quot; ca=&quot;1&quot; si=&quot;19&quot;/&gt;&lt;v&gt;8.6928189241763876E-2&lt;/v&gt;&lt;/c&gt;&lt;c r=&quot;H191&quot; s=&quot;81&quot;&gt;&lt;f t=&quot;shared&quot; ca=&quot;1&quot; si=&quot;20&quot;/&gt;&lt;v&gt;1772.4839670954032&lt;/v&gt;&lt;/c&gt;&lt;c r=&quot;I191&quot; s=&quot;62&quot;&gt;&lt;f t=&quot;shared&quot; ca=&quot;1&quot; si=&quot;21&quot;/&gt;&lt;v&gt;26.449679341908062&lt;/v&gt;&lt;/c&gt;&lt;/row&gt;&lt;row r=&quot;192&quot; spans=&quot;2:9&quot; x14ac:dyDescent=&quot;0.25&quot;&gt;&lt;c r=&quot;B192&quot; s=&quot;83&quot;&gt;&lt;v&gt;147&lt;/v&gt;&lt;/c&gt;&lt;c r=&quot;C192&quot; s=&quot;80&quot;&gt;&lt;f t=&quot;shared&quot; ca=&quot;1&quot; si=&quot;15&quot;/&gt;&lt;v&gt;3.7502213959972927E-2&lt;/v&gt;&lt;/c&gt;&lt;c r=&quot;D192&quot; s=&quot;80&quot;&gt;&lt;f t=&quot;shared&quot; ca=&quot;1&quot; si=&quot;16&quot;/&gt;&lt;v&gt;0.17273298138578838&lt;/v&gt;&lt;/c&gt;&lt;c r=&quot;E192&quot; s=&quot;80&quot;&gt;&lt;f t=&quot;shared&quot; ca=&quot;1&quot; si=&quot;17&quot;/&gt;&lt;v&gt;8.0830531695384539E-2&lt;/v&gt;&lt;/c&gt;&lt;c r=&quot;F192&quot; s=&quot;80&quot;&gt;&lt;f t=&quot;shared&quot; ca=&quot;1&quot; si=&quot;18&quot;/&gt;&lt;v&gt;2.6689814947372572E-2&lt;/v&gt;&lt;/c&gt;&lt;c r=&quot;G192&quot; s=&quot;80&quot;&gt;&lt;f t=&quot;shared&quot; ca=&quot;1&quot; si=&quot;19&quot;/&gt;&lt;v&gt;0.10591308697005186&lt;/v&gt;&lt;/c&gt;&lt;c r=&quot;H192&quot; s=&quot;81&quot;&gt;&lt;f t=&quot;shared&quot; ca=&quot;1&quot; si=&quot;20&quot;/&gt;&lt;v&gt;2211.3847734993028&lt;/v&gt;&lt;/c&gt;&lt;c r=&quot;I192&quot; s=&quot;62&quot;&gt;&lt;f t=&quot;shared&quot; ca=&quot;1&quot; si=&quot;21&quot;/&gt;&lt;v&gt;35.22769546998606&lt;/v&gt;&lt;/c&gt;&lt;/row&gt;&lt;row r=&quot;193&quot; spans=&quot;2:9&quot; x14ac:dyDescent=&quot;0.25&quot;&gt;&lt;c r=&quot;B193&quot; s=&quot;83&quot;&gt;&lt;v&gt;148&lt;/v&gt;&lt;/c&gt;&lt;c r=&quot;C193&quot; s=&quot;80&quot;&gt;&lt;f t=&quot;shared&quot; ca=&quot;1&quot; si=&quot;15&quot;/&gt;&lt;v&gt;7.0967337055747176E-2&lt;/v&gt;&lt;/c&gt;&lt;c r=&quot;D193&quot; s=&quot;80&quot;&gt;&lt;f t=&quot;shared&quot; ca=&quot;1&quot; si=&quot;16&quot;/&gt;&lt;v&gt;0.16320504843325803&lt;/v&gt;&lt;/c&gt;&lt;c r=&quot;E193&quot; s=&quot;80&quot;&gt;&lt;f t=&quot;shared&quot; ca=&quot;1&quot; si=&quot;17&quot;/&gt;&lt;v&gt;8.5580222668509037E-2&lt;/v&gt;&lt;/c&gt;&lt;c r=&quot;F193&quot; s=&quot;80&quot;&gt;&lt;f t=&quot;shared&quot; ca=&quot;1&quot; si=&quot;18&quot;/&gt;&lt;v&gt;2.6373154458694332E-2&lt;/v&gt;&lt;/c&gt;&lt;c r=&quot;G193&quot; s=&quot;80&quot;&gt;&lt;f t=&quot;shared&quot; ca=&quot;1&quot; si=&quot;19&quot;/&gt;&lt;v&gt;9.9243533903280612E-2&lt;/v&gt;&lt;/c&gt;&lt;c r=&quot;H193&quot; s=&quot;81&quot;&gt;&lt;f t=&quot;shared&quot; ca=&quot;1&quot; si=&quot;20&quot;/&gt;&lt;v&gt;2188.4486111453898&lt;/v&gt;&lt;/c&gt;&lt;c r=&quot;I193&quot; s=&quot;62&quot;&gt;&lt;f t=&quot;shared&quot; ca=&quot;1&quot; si=&quot;21&quot;/&gt;&lt;v&gt;34.768972222907799&lt;/v&gt;&lt;/c&gt;&lt;/row&gt;&lt;row r=&quot;194&quot; spans=&quot;2:9&quot; x14ac:dyDescent=&quot;0.25&quot;&gt;&lt;c r=&quot;B194&quot; s=&quot;83&quot;&gt;&lt;v&gt;149&lt;/v&gt;&lt;/c&gt;&lt;c r=&quot;C194&quot; s=&quot;80&quot;&gt;&lt;f t=&quot;shared&quot; ca=&quot;1&quot; si=&quot;15&quot;/&gt;&lt;v&gt;7.0193585976207562E-2&lt;/v&gt;&lt;/c&gt;&lt;c r=&quot;D194&quot; s=&quot;80&quot;&gt;&lt;f t=&quot;shared&quot; ca=&quot;1&quot; si=&quot;16&quot;/&gt;&lt;v&gt;0.15412212554654961&lt;/v&gt;&lt;/c&gt;&lt;c r=&quot;E194&quot; s=&quot;80&quot;&gt;&lt;f t=&quot;shared&quot; ca=&quot;1&quot; si=&quot;17&quot;/&gt;&lt;v&gt;8.0373989264499096E-2&lt;/v&gt;&lt;/c&gt;&lt;c r=&quot;F194&quot; s=&quot;80&quot;&gt;&lt;f t=&quot;shared&quot; ca=&quot;1&quot; si=&quot;18&quot;/&gt;&lt;v&gt;2.9039078450628374E-2&lt;/v&gt;&lt;/c&gt;&lt;c r=&quot;G194&quot; s=&quot;80&quot;&gt;&lt;f t=&quot;shared&quot; ca=&quot;1&quot; si=&quot;19&quot;/&gt;&lt;v&gt;9.2885487882584716E-2&lt;/v&gt;&lt;/c&gt;&lt;c r=&quot;H194&quot; s=&quot;81&quot;&gt;&lt;f t=&quot;shared&quot; ca=&quot;1&quot; si=&quot;20&quot;/&gt;&lt;v&gt;2338.6854651678395&lt;/v&gt;&lt;/c&gt;&lt;c r=&quot;I194&quot; s=&quot;62&quot;&gt;&lt;f t=&quot;shared&quot; ca=&quot;1&quot; si=&quot;21&quot;/&gt;&lt;v&gt;37.773709303356789&lt;/v&gt;&lt;/c&gt;&lt;/row&gt;&lt;row r=&quot;195&quot; spans=&quot;2:9&quot; x14ac:dyDescent=&quot;0.25&quot;&gt;&lt;c r=&quot;B195&quot; s=&quot;83&quot;&gt;&lt;v&gt;150&lt;/v&gt;&lt;/c&gt;&lt;c r=&quot;C195&quot; s=&quot;80&quot;&gt;&lt;f t=&quot;shared&quot; ca=&quot;1&quot; si=&quot;15&quot;/&gt;&lt;v&gt;6.3933147039935259E-2&lt;/v&gt;&lt;/c&gt;&lt;c r=&quot;D195&quot; s=&quot;80&quot;&gt;&lt;f t=&quot;shared&quot; ca=&quot;1&quot; si=&quot;16&quot;/&gt;&lt;v&gt;0.16078555722272503&lt;/v&gt;&lt;/c&gt;&lt;c r=&quot;E195&quot; s=&quot;80&quot;&gt;&lt;f t=&quot;shared&quot; ca=&quot;1&quot; si=&quot;17&quot;/&gt;&lt;v&gt;8.7170444210650525E-2&lt;/v&gt;&lt;/c&gt;&lt;c r=&quot;F195&quot; s=&quot;80&quot;&gt;&lt;f t=&quot;shared&quot; ca=&quot;1&quot; si=&quot;18&quot;/&gt;&lt;v&gt;1.9090911263283314E-2&lt;/v&gt;&lt;/c&gt;&lt;c r=&quot;G195&quot; s=&quot;80&quot;&gt;&lt;f t=&quot;shared&quot; ca=&quot;1&quot; si=&quot;19&quot;/&gt;&lt;v&gt;9.7549890055907529E-2&lt;/v&gt;&lt;/c&gt;&lt;c r=&quot;H195&quot; s=&quot;81&quot;&gt;&lt;f t=&quot;shared&quot; ca=&quot;1&quot; si=&quot;20&quot;/&gt;&lt;v&gt;1856.4641647467706&lt;/v&gt;&lt;/c&gt;&lt;c r=&quot;I195&quot; s=&quot;62&quot;&gt;&lt;f t=&quot;shared&quot; ca=&quot;1&quot; si=&quot;21&quot;/&gt;&lt;v&gt;28.129283294935412&lt;/v&gt;&lt;/c&gt;&lt;/row&gt;&lt;row r=&quot;196&quot; spans=&quot;2:9&quot; x14ac:dyDescent=&quot;0.25&quot;&gt;&lt;c r=&quot;B196&quot; s=&quot;83&quot;&gt;&lt;v&gt;151&lt;/v&gt;&lt;/c&gt;&lt;c r=&quot;C196&quot; s=&quot;80&quot;&gt;&lt;f t=&quot;shared&quot; ca=&quot;1&quot; si=&quot;15&quot;/&gt;&lt;v&gt;1.6913453097926343E-2&lt;/v&gt;&lt;/c&gt;&lt;c r=&quot;D196&quot; s=&quot;80&quot;&gt;&lt;f t=&quot;shared&quot; ca=&quot;1&quot; si=&quot;16&quot;/&gt;&lt;v&gt;0.16154818088695277&lt;/v&gt;&lt;/c&gt;&lt;c r=&quot;E196&quot; s=&quot;80&quot;&gt;&lt;f t=&quot;shared&quot; ca=&quot;1&quot; si=&quot;17&quot;/&gt;&lt;v&gt;7.8175526568652703E-2&lt;/v&gt;&lt;/c&gt;&lt;c r=&quot;F196&quot; s=&quot;80&quot;&gt;&lt;f t=&quot;shared&quot; ca=&quot;1&quot; si=&quot;18&quot;/&gt;&lt;v&gt;2.4634962268230167E-2&lt;/v&gt;&lt;/c&gt;&lt;c r=&quot;G196&quot; s=&quot;80&quot;&gt;&lt;f t=&quot;shared&quot; ca=&quot;1&quot; si=&quot;19&quot;/&gt;&lt;v&gt;9.8083726620866951E-2&lt;/v&gt;&lt;/c&gt;&lt;c r=&quot;H196&quot; s=&quot;81&quot;&gt;&lt;f t=&quot;shared&quot; ca=&quot;1&quot; si=&quot;20&quot;/&gt;&lt;v&gt;1904.6455794580509&lt;/v&gt;&lt;/c&gt;&lt;c r=&quot;I196&quot; s=&quot;62&quot;&gt;&lt;f t=&quot;shared&quot; ca=&quot;1&quot; si=&quot;21&quot;/&gt;&lt;v&gt;29.092911589161016&lt;/v&gt;&lt;/c&gt;&lt;/row&gt;&lt;row r=&quot;197&quot; spans=&quot;2:9&quot; x14ac:dyDescent=&quot;0.25&quot;&gt;&lt;c r=&quot;B197&quot; s=&quot;83&quot;&gt;&lt;v&gt;152&lt;/v&gt;&lt;/c&gt;&lt;c r=&quot;C197&quot; s=&quot;80&quot;&gt;&lt;f t=&quot;shared&quot; ca=&quot;1&quot; si=&quot;15&quot;/&gt;&lt;v&gt;5.9664290872905298E-2&lt;/v&gt;&lt;/c&gt;&lt;c r=&quot;D197&quot; s=&quot;80&quot;&gt;&lt;f t=&quot;shared&quot; ca=&quot;1&quot; si=&quot;16&quot;/&gt;&lt;v&gt;0.16407768795800787&lt;/v&gt;&lt;/c&gt;&lt;c r=&quot;E197&quot; s=&quot;80&quot;&gt;&lt;f t=&quot;shared&quot; ca=&quot;1&quot; si=&quot;17&quot;/&gt;&lt;v&gt;8.8568405509220446E-2&lt;/v&gt;&lt;/c&gt;&lt;c r=&quot;F197&quot; s=&quot;80&quot;&gt;&lt;f t=&quot;shared&quot; ca=&quot;1&quot; si=&quot;18&quot;/&gt;&lt;v&gt;2.2290470648030133E-2&lt;/v&gt;&lt;/c&gt;&lt;c r=&quot;G197&quot; s=&quot;80&quot;&gt;&lt;f t=&quot;shared&quot; ca=&quot;1&quot; si=&quot;19&quot;/&gt;&lt;v&gt;9.9854381570605499E-2&lt;/v&gt;&lt;/c&gt;&lt;c r=&quot;H197&quot; s=&quot;81&quot;&gt;&lt;f t=&quot;shared&quot; ca=&quot;1&quot; si=&quot;20&quot;/&gt;&lt;v&gt;1897.5194640970726&lt;/v&gt;&lt;/c&gt;&lt;c r=&quot;I197&quot; s=&quot;62&quot;&gt;&lt;f t=&quot;shared&quot; ca=&quot;1&quot; si=&quot;21&quot;/&gt;&lt;v&gt;28.950389281941451&lt;/v&gt;&lt;/c&gt;&lt;/row&gt;&lt;row r=&quot;198&quot; spans=&quot;2:9&quot; x14ac:dyDescent=&quot;0.25&quot;&gt;&lt;c r=&quot;B198&quot; s=&quot;83&quot;&gt;&lt;v&gt;153&lt;/v&gt;&lt;/c&gt;&lt;c r=&quot;C198&quot; s=&quot;80&quot;&gt;&lt;f t=&quot;shared&quot; ca=&quot;1&quot; si=&quot;15&quot;/&gt;&lt;v&gt;5.501222416255331E-2&lt;/v&gt;&lt;/c&gt;&lt;c r=&quot;D198&quot; s=&quot;80&quot;&gt;&lt;f t=&quot;shared&quot; ca=&quot;1&quot; si=&quot;16&quot;/&gt;&lt;v&gt;0.14678049150176592&lt;/v&gt;&lt;/c&gt;&lt;c r=&quot;E198&quot; s=&quot;80&quot;&gt;&lt;f t=&quot;shared&quot; ca=&quot;1&quot; si=&quot;17&quot;/&gt;&lt;v&gt;8.4563036125536409E-2&lt;/v&gt;&lt;/c&gt;&lt;c r=&quot;F198&quot; s=&quot;80&quot;&gt;&lt;f t=&quot;shared&quot; ca=&quot;1&quot; si=&quot;18&quot;/&gt;&lt;v&gt;2.4629603957495826E-2&lt;/v&gt;&lt;/c&gt;&lt;c r=&quot;G198&quot; s=&quot;80&quot;&gt;&lt;f t=&quot;shared&quot; ca=&quot;1&quot; si=&quot;19&quot;/&gt;&lt;v&gt;8.7746344051236158E-2&lt;/v&gt;&lt;/c&gt;&lt;c r=&quot;H198&quot; s=&quot;81&quot;&gt;&lt;f t=&quot;shared&quot; ca=&quot;1&quot; si=&quot;20&quot;/&gt;&lt;v&gt;1796.2758863689669&lt;/v&gt;&lt;/c&gt;&lt;c r=&quot;I198&quot; s=&quot;62&quot;&gt;&lt;f t=&quot;shared&quot; ca=&quot;1&quot; si=&quot;21&quot;/&gt;&lt;v&gt;26.925517727379336&lt;/v&gt;&lt;/c&gt;&lt;/row&gt;&lt;row r=&quot;199&quot; spans=&quot;2:9&quot; x14ac:dyDescent=&quot;0.25&quot;&gt;&lt;c r=&quot;B199&quot; s=&quot;83&quot;&gt;&lt;v&gt;154&lt;/v&gt;&lt;/c&gt;&lt;c r=&quot;C199&quot; s=&quot;80&quot;&gt;&lt;f t=&quot;shared&quot; ca=&quot;1&quot; si=&quot;15&quot;/&gt;&lt;v&gt;4.7161954467194657E-2&lt;/v&gt;&lt;/c&gt;&lt;c r=&quot;D199&quot; s=&quot;80&quot;&gt;&lt;f t=&quot;shared&quot; ca=&quot;1&quot; si=&quot;16&quot;/&gt;&lt;v&gt;0.14347018756820193&lt;/v&gt;&lt;/c&gt;&lt;c r=&quot;E199&quot; s=&quot;80&quot;&gt;&lt;f t=&quot;shared&quot; ca=&quot;1&quot; si=&quot;17&quot;/&gt;&lt;v&gt;8.4923019677093287E-2&lt;/v&gt;&lt;/c&gt;&lt;c r=&quot;F199&quot; s=&quot;80&quot;&gt;&lt;f t=&quot;shared&quot; ca=&quot;1&quot; si=&quot;18&quot;/&gt;&lt;v&gt;2.8153869792651789E-2&lt;/v&gt;&lt;/c&gt;&lt;c r=&quot;G199&quot; s=&quot;80&quot;&gt;&lt;f t=&quot;shared&quot; ca=&quot;1&quot; si=&quot;19&quot;/&gt;&lt;v&gt;8.5429131297741351E-2&lt;/v&gt;&lt;/c&gt;&lt;c r=&quot;H199&quot; s=&quot;81&quot;&gt;&lt;f t=&quot;shared&quot; ca=&quot;1&quot; si=&quot;20&quot;/&gt;&lt;v&gt;1764.656396339675&lt;/v&gt;&lt;/c&gt;&lt;c r=&quot;I199&quot; s=&quot;62&quot;&gt;&lt;f t=&quot;shared&quot; ca=&quot;1&quot; si=&quot;21&quot;/&gt;&lt;v&gt;26.293127926793499&lt;/v&gt;&lt;/c&gt;&lt;/row&gt;&lt;row r=&quot;200&quot; spans=&quot;2:9&quot; x14ac:dyDescent=&quot;0.25&quot;&gt;&lt;c r=&quot;B200&quot; s=&quot;83&quot;&gt;&lt;v&gt;155&lt;/v&gt;&lt;/c&gt;&lt;c r=&quot;C200&quot; s=&quot;80&quot;&gt;&lt;f t=&quot;shared&quot; ca=&quot;1&quot; si=&quot;15&quot;/&gt;&lt;v&gt;5.6762561060481782E-2&lt;/v&gt;&lt;/c&gt;&lt;c r=&quot;D200&quot; s=&quot;80&quot;&gt;&lt;f t=&quot;shared&quot; ca=&quot;1&quot; si=&quot;16&quot;/&gt;&lt;v&gt;0.16176574558975704&lt;/v&gt;&lt;/c&gt;&lt;c r=&quot;E200&quot; s=&quot;80&quot;&gt;&lt;f t=&quot;shared&quot; ca=&quot;1&quot; si=&quot;17&quot;/&gt;&lt;v&gt;8.5771964616716045E-2&lt;/v&gt;&lt;/c&gt;&lt;c r=&quot;F200&quot; s=&quot;80&quot;&gt;&lt;f t=&quot;shared&quot; ca=&quot;1&quot; si=&quot;18&quot;/&gt;&lt;v&gt;2.9622589803194474E-2&lt;/v&gt;&lt;/c&gt;&lt;c r=&quot;G200&quot; s=&quot;80&quot;&gt;&lt;f t=&quot;shared&quot; ca=&quot;1&quot; si=&quot;19&quot;/&gt;&lt;v&gt;9.8236021912829929E-2&lt;/v&gt;&lt;/c&gt;&lt;c r=&quot;H200&quot; s=&quot;81&quot;&gt;&lt;f t=&quot;shared&quot; ca=&quot;1&quot; si=&quot;20&quot;/&gt;&lt;v&gt;2127.7573751824912&lt;/v&gt;&lt;/c&gt;&lt;c r=&quot;I200&quot; s=&quot;62&quot;&gt;&lt;f t=&quot;shared&quot; ca=&quot;1&quot; si=&quot;21&quot;/&gt;&lt;v&gt;33.55514750364982&lt;/v&gt;&lt;/c&gt;&lt;/row&gt;&lt;row r=&quot;201&quot; spans=&quot;2:9&quot; x14ac:dyDescent=&quot;0.25&quot;&gt;&lt;c r=&quot;B201&quot; s=&quot;83&quot;&gt;&lt;v&gt;156&lt;/v&gt;&lt;/c&gt;&lt;c r=&quot;C201&quot; s=&quot;80&quot;&gt;&lt;f t=&quot;shared&quot; ca=&quot;1&quot; si=&quot;15&quot;/&gt;&lt;v&gt;5.4269817054892935E-2&lt;/v&gt;&lt;/c&gt;&lt;c r=&quot;D201&quot; s=&quot;80&quot;&gt;&lt;f t=&quot;shared&quot; ca=&quot;1&quot; si=&quot;16&quot;/&gt;&lt;v&gt;0.160351931265244&lt;/v&gt;&lt;/c&gt;&lt;c r=&quot;E201&quot; s=&quot;80&quot;&gt;&lt;f t=&quot;shared&quot; ca=&quot;1&quot; si=&quot;17&quot;/&gt;&lt;v&gt;6.6971689123623473E-2&lt;/v&gt;&lt;/c&gt;&lt;c r=&quot;F201&quot; s=&quot;80&quot;&gt;&lt;f t=&quot;shared&quot; ca=&quot;1&quot; si=&quot;18&quot;/&gt;&lt;v&gt;2.9206547817113911E-2&lt;/v&gt;&lt;/c&gt;&lt;c r=&quot;G201&quot; s=&quot;80&quot;&gt;&lt;f t=&quot;shared&quot; ca=&quot;1&quot; si=&quot;19&quot;/&gt;&lt;v&gt;9.7246351885670795E-2&lt;/v&gt;&lt;/c&gt;&lt;c r=&quot;H201&quot; s=&quot;81&quot;&gt;&lt;f t=&quot;shared&quot; ca=&quot;1&quot; si=&quot;20&quot;/&gt;&lt;v&gt;3113.6052461168824&lt;/v&gt;&lt;/c&gt;&lt;c r=&quot;I201&quot; s=&quot;62&quot;&gt;&lt;f t=&quot;shared&quot; ca=&quot;1&quot; si=&quot;21&quot;/&gt;&lt;v&gt;53.272104922337647&lt;/v&gt;&lt;/c&gt;&lt;/row&gt;&lt;row r=&quot;202&quot; spans=&quot;2:9&quot; x14ac:dyDescent=&quot;0.25&quot;&gt;&lt;c r=&quot;B202&quot; s=&quot;83&quot;&gt;&lt;v&gt;157&lt;/v&gt;&lt;/c&gt;&lt;c r=&quot;C202&quot; s=&quot;80&quot;&gt;&lt;f t=&quot;shared&quot; ca=&quot;1&quot; si=&quot;15&quot;/&gt;&lt;v&gt;4.3762330019413709E-2&lt;/v&gt;&lt;/c&gt;&lt;c r=&quot;D202&quot; s=&quot;80&quot;&gt;&lt;f t=&quot;shared&quot; ca=&quot;1&quot; si=&quot;16&quot;/&gt;&lt;v&gt;0.14520075016375616&lt;/v&gt;&lt;/c&gt;&lt;c r=&quot;E202&quot; s=&quot;80&quot;&gt;&lt;f t=&quot;shared&quot; ca=&quot;1&quot; si=&quot;17&quot;/&gt;&lt;v&gt;7.8101544832832701E-2&lt;/v&gt;&lt;/c&gt;&lt;c r=&quot;F202&quot; s=&quot;80&quot;&gt;&lt;f t=&quot;shared&quot; ca=&quot;1&quot; si=&quot;18&quot;/&gt;&lt;v&gt;2.7579573888576913E-2&lt;/v&gt;&lt;/c&gt;&lt;c r=&quot;G202&quot; s=&quot;80&quot;&gt;&lt;f t=&quot;shared&quot; ca=&quot;1&quot; si=&quot;19&quot;/&gt;&lt;v&gt;8.664052511462933E-2&lt;/v&gt;&lt;/c&gt;&lt;c r=&quot;H202&quot; s=&quot;81&quot;&gt;&lt;f t=&quot;shared&quot; ca=&quot;1&quot; si=&quot;20&quot;/&gt;&lt;v&gt;1987.021719171812&lt;/v&gt;&lt;/c&gt;&lt;c r=&quot;I202&quot; s=&quot;62&quot;&gt;&lt;f t=&quot;shared&quot; ca=&quot;1&quot; si=&quot;21&quot;/&gt;&lt;v&gt;30.740434383436241&lt;/v&gt;&lt;/c&gt;&lt;/row&gt;&lt;row r=&quot;203&quot; spans=&quot;2:9&quot; x14ac:dyDescent=&quot;0.25&quot;&gt;&lt;c r=&quot;B203&quot; s=&quot;83&quot;&gt;&lt;v&gt;158&lt;/v&gt;&lt;/c&gt;&lt;c r=&quot;C203&quot; s=&quot;80&quot;&gt;&lt;f t=&quot;shared&quot; ca=&quot;1&quot; si=&quot;15&quot;/&gt;&lt;v&gt;5.191883661719613E-2&lt;/v&gt;&lt;/c&gt;&lt;c r=&quot;D203&quot; s=&quot;80&quot;&gt;&lt;f t=&quot;shared&quot; ca=&quot;1&quot; si=&quot;16&quot;/&gt;&lt;v&gt;0.1678324161438163&lt;/v&gt;&lt;/c&gt;&lt;c r=&quot;E203&quot; s=&quot;80&quot;&gt;&lt;f t=&quot;shared&quot; ca=&quot;1&quot; si=&quot;17&quot;/&gt;&lt;v&gt;8.2942170300783602E-2&lt;/v&gt;&lt;/c&gt;&lt;c r=&quot;F203&quot; s=&quot;80&quot;&gt;&lt;f t=&quot;shared&quot; ca=&quot;1&quot; si=&quot;18&quot;/&gt;&lt;v&gt;2.4210782714705448E-2&lt;/v&gt;&lt;/c&gt;&lt;c r=&quot;G203&quot; s=&quot;80&quot;&gt;&lt;f t=&quot;shared&quot; ca=&quot;1&quot; si=&quot;19&quot;/&gt;&lt;v&gt;0.10248269130067142&lt;/v&gt;&lt;/c&gt;&lt;c r=&quot;H203&quot; s=&quot;81&quot;&gt;&lt;f t=&quot;shared&quot; ca=&quot;1&quot; si=&quot;20&quot;/&gt;&lt;v&gt;2116.2437232803932&lt;/v&gt;&lt;/c&gt;&lt;c r=&quot;I203&quot; s=&quot;62&quot;&gt;&lt;f t=&quot;shared&quot; ca=&quot;1&quot; si=&quot;21&quot;/&gt;&lt;v&gt;33.324874465607863&lt;/v&gt;&lt;/c&gt;&lt;/row&gt;&lt;row r=&quot;204&quot; spans=&quot;2:9&quot; x14ac:dyDescent=&quot;0.25&quot;&gt;&lt;c r=&quot;B204&quot; s=&quot;83&quot;&gt;&lt;v&gt;159&lt;/v&gt;&lt;/c&gt;&lt;c r=&quot;C204&quot; s=&quot;80&quot;&gt;&lt;f t=&quot;shared&quot; ca=&quot;1&quot; si=&quot;15&quot;/&gt;&lt;v&gt;4.4437140789801682E-2&lt;/v&gt;&lt;/c&gt;&lt;c r=&quot;D204&quot; s=&quot;80&quot;&gt;&lt;f t=&quot;shared&quot; ca=&quot;1&quot; si=&quot;16&quot;/&gt;&lt;v&gt;0.15100750649852734&lt;/v&gt;&lt;/c&gt;&lt;c r=&quot;E204&quot; s=&quot;80&quot;&gt;&lt;f t=&quot;shared&quot; ca=&quot;1&quot; si=&quot;17&quot;/&gt;&lt;v&gt;8.1596203079522617E-2&lt;/v&gt;&lt;/c&gt;&lt;c r=&quot;F204&quot; s=&quot;80&quot;&gt;&lt;f t=&quot;shared&quot; ca=&quot;1&quot; si=&quot;18&quot;/&gt;&lt;v&gt;2.5271767622230185E-2&lt;/v&gt;&lt;/c&gt;&lt;c r=&quot;G204&quot; s=&quot;80&quot;&gt;&lt;f t=&quot;shared&quot; ca=&quot;1&quot; si=&quot;19&quot;/&gt;&lt;v&gt;9.0705254548969133E-2&lt;/v&gt;&lt;/c&gt;&lt;c r=&quot;H204&quot; s=&quot;81&quot;&gt;&lt;f t=&quot;shared&quot; ca=&quot;1&quot; si=&quot;20&quot;/&gt;&lt;v&gt;1884.9383455870259&lt;/v&gt;&lt;/c&gt;&lt;c r=&quot;I204&quot; s=&quot;62&quot;&gt;&lt;f t=&quot;shared&quot; ca=&quot;1&quot; si=&quot;21&quot;/&gt;&lt;v&gt;28.698766911740517&lt;/v&gt;&lt;/c&gt;&lt;/row&gt;&lt;row r=&quot;205&quot; spans=&quot;2:9&quot; x14ac:dyDescent=&quot;0.25&quot;&gt;&lt;c r=&quot;B205&quot; s=&quot;83&quot;&gt;&lt;v&gt;160&lt;/v&gt;&lt;/c&gt;&lt;c r=&quot;C205&quot; s=&quot;80&quot;&gt;&lt;f t=&quot;shared&quot; ca=&quot;1&quot; si=&quot;15&quot;/&gt;&lt;v&gt;4.5542058160407267E-2&lt;/v&gt;&lt;/c&gt;&lt;c r=&quot;D205&quot; s=&quot;80&quot;&gt;&lt;f t=&quot;shared&quot; ca=&quot;1&quot; si=&quot;16&quot;/&gt;&lt;v&gt;0.13522078591641196&lt;/v&gt;&lt;/c&gt;&lt;c r=&quot;E205&quot; s=&quot;80&quot;&gt;&lt;f t=&quot;shared&quot; ca=&quot;1&quot; si=&quot;17&quot;/&gt;&lt;v&gt;7.2583584855260494E-2&lt;/v&gt;&lt;/c&gt;&lt;c r=&quot;F205&quot; s=&quot;80&quot;&gt;&lt;f t=&quot;shared&quot; ca=&quot;1&quot; si=&quot;18&quot;/&gt;&lt;v&gt;2.9593106219893514E-2&lt;/v&gt;&lt;/c&gt;&lt;c r=&quot;G205&quot; s=&quot;80&quot;&gt;&lt;f t=&quot;shared&quot; ca=&quot;1&quot; si=&quot;19&quot;/&gt;&lt;v&gt;7.9654550141488367E-2&lt;/v&gt;&lt;/c&gt;&lt;c r=&quot;H205&quot; s=&quot;81&quot;&gt;&lt;f t=&quot;shared&quot; ca=&quot;1&quot; si=&quot;20&quot;/&gt;&lt;v&gt;2150.570786739695&lt;/v&gt;&lt;/c&gt;&lt;c r=&quot;I205&quot; s=&quot;62&quot;&gt;&lt;f t=&quot;shared&quot; ca=&quot;1&quot; si=&quot;21&quot;/&gt;&lt;v&gt;34.0114157347939&lt;/v&gt;&lt;/c&gt;&lt;/row&gt;&lt;row r=&quot;206&quot; spans=&quot;2:9&quot; x14ac:dyDescent=&quot;0.25&quot;&gt;&lt;c r=&quot;B206&quot; s=&quot;83&quot;&gt;&lt;v&gt;161&lt;/v&gt;&lt;/c&gt;&lt;c r=&quot;C206&quot; s=&quot;80&quot;&gt;&lt;f t=&quot;shared&quot; ca=&quot;1&quot; si=&quot;15&quot;/&gt;&lt;v&gt;2.2271383949246614E-2&lt;/v&gt;&lt;/c&gt;&lt;c r=&quot;D206&quot; s=&quot;80&quot;&gt;&lt;f t=&quot;shared&quot; ca=&quot;1&quot; si=&quot;16&quot;/&gt;&lt;v&gt;0.1293426778820406&lt;/v&gt;&lt;/c&gt;&lt;c r=&quot;E206&quot; s=&quot;80&quot;&gt;&lt;f t=&quot;shared&quot; ca=&quot;1&quot; si=&quot;17&quot;/&gt;&lt;v&gt;6.9743446941856108E-2&lt;/v&gt;&lt;/c&gt;&lt;c r=&quot;F206&quot; s=&quot;80&quot;&gt;&lt;f t=&quot;shared&quot; ca=&quot;1&quot; si=&quot;18&quot;/&gt;&lt;v&gt;2.2815940243199832E-2&lt;/v&gt;&lt;/c&gt;&lt;c r=&quot;G206&quot; s=&quot;80&quot;&gt;&lt;f t=&quot;shared&quot; ca=&quot;1&quot; si=&quot;19&quot;/&gt;&lt;v&gt;7.5539874517428413E-2&lt;/v&gt;&lt;/c&gt;&lt;c r=&quot;H206&quot; s=&quot;81&quot;&gt;&lt;f t=&quot;shared&quot; ca=&quot;1&quot; si=&quot;20&quot;/&gt;&lt;v&gt;1724.5521023591969&lt;/v&gt;&lt;/c&gt;&lt;c r=&quot;I206&quot; s=&quot;62&quot;&gt;&lt;f t=&quot;shared&quot; ca=&quot;1&quot; si=&quot;21&quot;/&gt;&lt;v&gt;25.491042047183939&lt;/v&gt;&lt;/c&gt;&lt;/row&gt;&lt;row r=&quot;207&quot; spans=&quot;2:9&quot; x14ac:dyDescent=&quot;0.25&quot;&gt;&lt;c r=&quot;B207&quot; s=&quot;83&quot;&gt;&lt;v&gt;162&lt;/v&gt;&lt;/c&gt;&lt;c r=&quot;C207&quot; s=&quot;80&quot;&gt;&lt;f t=&quot;shared&quot; ca=&quot;1&quot; si=&quot;15&quot;/&gt;&lt;v&gt;6.1644495956941464E-2&lt;/v&gt;&lt;/c&gt;&lt;c r=&quot;D207&quot; s=&quot;80&quot;&gt;&lt;f t=&quot;shared&quot; ca=&quot;1&quot; si=&quot;16&quot;/&gt;&lt;v&gt;0.1498383890431792&lt;/v&gt;&lt;/c&gt;&lt;c r=&quot;E207&quot; s=&quot;80&quot;&gt;&lt;f t=&quot;shared&quot; ca=&quot;1&quot; si=&quot;17&quot;/&gt;&lt;v&gt;8.7886790465160736E-2&lt;/v&gt;&lt;/c&gt;&lt;c r=&quot;F207&quot; s=&quot;80&quot;&gt;&lt;f t=&quot;shared&quot; ca=&quot;1&quot; si=&quot;18&quot;/&gt;&lt;v&gt;2.7956055263800114E-2&lt;/v&gt;&lt;/c&gt;&lt;c r=&quot;G207&quot; s=&quot;80&quot;&gt;&lt;f t=&quot;shared&quot; ca=&quot;1&quot; si=&quot;19&quot;/&gt;&lt;v&gt;8.9886872330225437E-2&lt;/v&gt;&lt;/c&gt;&lt;c r=&quot;H207&quot; s=&quot;81&quot;&gt;&lt;f t=&quot;shared&quot; ca=&quot;1&quot; si=&quot;20&quot;/&gt;&lt;v&gt;1871.6409924345633&lt;/v&gt;&lt;/c&gt;&lt;c r=&quot;I207&quot; s=&quot;62&quot;&gt;&lt;f t=&quot;shared&quot; ca=&quot;1&quot; si=&quot;21&quot;/&gt;&lt;v&gt;28.432819848691267&lt;/v&gt;&lt;/c&gt;&lt;/row&gt;&lt;row r=&quot;208&quot; spans=&quot;2:9&quot; x14ac:dyDescent=&quot;0.25&quot;&gt;&lt;c r=&quot;B208&quot; s=&quot;83&quot;&gt;&lt;v&gt;163&lt;/v&gt;&lt;/c&gt;&lt;c r=&quot;C208&quot; s=&quot;80&quot;&gt;&lt;f t=&quot;shared&quot; ca=&quot;1&quot; si=&quot;15&quot;/&gt;&lt;v&gt;8.1190086253377022E-2&lt;/v&gt;&lt;/c&gt;&lt;c r=&quot;D208&quot; s=&quot;80&quot;&gt;&lt;f t=&quot;shared&quot; ca=&quot;1&quot; si=&quot;16&quot;/&gt;&lt;v&gt;0.14896912122641282&lt;/v&gt;&lt;/c&gt;&lt;c r=&quot;E208&quot; s=&quot;80&quot;&gt;&lt;f t=&quot;shared&quot; ca=&quot;1&quot; si=&quot;17&quot;/&gt;&lt;v&gt;7.4300466917924815E-2&lt;/v&gt;&lt;/c&gt;&lt;c r=&quot;F208&quot; s=&quot;80&quot;&gt;&lt;f t=&quot;shared&quot; ca=&quot;1&quot; si=&quot;18&quot;/&gt;&lt;v&gt;2.3382295124398121E-2&lt;/v&gt;&lt;/c&gt;&lt;c r=&quot;G208&quot; s=&quot;80&quot;&gt;&lt;f t=&quot;shared&quot; ca=&quot;1&quot; si=&quot;19&quot;/&gt;&lt;v&gt;8.9278384858488963E-2&lt;/v&gt;&lt;/c&gt;&lt;c r=&quot;H208&quot; s=&quot;81&quot;&gt;&lt;f t=&quot;shared&quot; ca=&quot;1&quot; si=&quot;20&quot;/&gt;&lt;v&gt;2423.0869429345612&lt;/v&gt;&lt;/c&gt;&lt;c r=&quot;I208&quot; s=&quot;62&quot;&gt;&lt;f t=&quot;shared&quot; ca=&quot;1&quot; si=&quot;21&quot;/&gt;&lt;v&gt;39.461738858691227&lt;/v&gt;&lt;/c&gt;&lt;/row&gt;&lt;row r=&quot;209&quot; spans=&quot;2:9&quot; x14ac:dyDescent=&quot;0.25&quot;&gt;&lt;c r=&quot;B209&quot; s=&quot;83&quot;&gt;&lt;v&gt;164&lt;/v&gt;&lt;/c&gt;&lt;c r=&quot;C209&quot; s=&quot;80&quot;&gt;&lt;f t=&quot;shared&quot; ca=&quot;1&quot; si=&quot;15&quot;/&gt;&lt;v&gt;5.1075768959588076E-2&lt;/v&gt;&lt;/c&gt;&lt;c r=&quot;D209&quot; s=&quot;80&quot;&gt;&lt;f t=&quot;shared&quot; ca=&quot;1&quot; si=&quot;16&quot;/&gt;&lt;v&gt;0.15136272918777846&lt;/v&gt;&lt;/c&gt;&lt;c r=&quot;E209&quot; s=&quot;80&quot;&gt;&lt;f t=&quot;shared&quot; ca=&quot;1&quot; si=&quot;17&quot;/&gt;&lt;v&gt;7.9850772457991298E-2&lt;/v&gt;&lt;/c&gt;&lt;c r=&quot;F209&quot; s=&quot;80&quot;&gt;&lt;f t=&quot;shared&quot; ca=&quot;1&quot; si=&quot;18&quot;/&gt;&lt;v&gt;2.8737025878172652E-2&lt;/v&gt;&lt;/c&gt;&lt;c r=&quot;G209&quot; s=&quot;80&quot;&gt;&lt;f t=&quot;shared&quot; ca=&quot;1&quot; si=&quot;19&quot;/&gt;&lt;v&gt;9.0953910431444934E-2&lt;/v&gt;&lt;/c&gt;&lt;c r=&quot;H209&quot; s=&quot;81&quot;&gt;&lt;f t=&quot;shared&quot; ca=&quot;1&quot; si=&quot;20&quot;/&gt;&lt;v&gt;2119.9664415100629&lt;/v&gt;&lt;/c&gt;&lt;c r=&quot;I209&quot; s=&quot;62&quot;&gt;&lt;f t=&quot;shared&quot; ca=&quot;1&quot; si=&quot;21&quot;/&gt;&lt;v&gt;33.399328830201256&lt;/v&gt;&lt;/c&gt;&lt;/row&gt;&lt;row r=&quot;210&quot; spans=&quot;2:9&quot; x14ac:dyDescent=&quot;0.25&quot;&gt;&lt;c r=&quot;B210&quot; s=&quot;83&quot;&gt;&lt;v&gt;165&lt;/v&gt;&lt;/c&gt;&lt;c r=&quot;C210&quot; s=&quot;80&quot;&gt;&lt;f t=&quot;shared&quot; ca=&quot;1&quot; si=&quot;15&quot;/&gt;&lt;v&gt;4.1315710897579294E-2&lt;/v&gt;&lt;/c&gt;&lt;c r=&quot;D210&quot; s=&quot;80&quot;&gt;&lt;f t=&quot;shared&quot; ca=&quot;1&quot; si=&quot;16&quot;/&gt;&lt;v&gt;0.1628173345857982&lt;/v&gt;&lt;/c&gt;&lt;c r=&quot;E210&quot; s=&quot;80&quot;&gt;&lt;f t=&quot;shared&quot; ca=&quot;1&quot; si=&quot;17&quot;/&gt;&lt;v&gt;9.0489827748608295E-2&lt;/v&gt;&lt;/c&gt;&lt;c r=&quot;F210&quot; s=&quot;80&quot;&gt;&lt;f t=&quot;shared&quot; ca=&quot;1&quot; si=&quot;18&quot;/&gt;&lt;v&gt;3.3663162145461917E-2&lt;/v&gt;&lt;/c&gt;&lt;c r=&quot;G210&quot; s=&quot;80&quot;&gt;&lt;f t=&quot;shared&quot; ca=&quot;1&quot; si=&quot;19&quot;/&gt;&lt;v&gt;9.8972134210058738E-2&lt;/v&gt;&lt;/c&gt;&lt;c r=&quot;H210&quot; s=&quot;81&quot;&gt;&lt;f t=&quot;shared&quot; ca=&quot;1&quot; si=&quot;20&quot;/&gt;&lt;v&gt;1954.2327914292953&lt;/v&gt;&lt;/c&gt;&lt;c r=&quot;I210&quot; s=&quot;62&quot;&gt;&lt;f t=&quot;shared&quot; ca=&quot;1&quot; si=&quot;21&quot;/&gt;&lt;v&gt;30.084655828585905&lt;/v&gt;&lt;/c&gt;&lt;/row&gt;&lt;row r=&quot;211&quot; spans=&quot;2:9&quot; x14ac:dyDescent=&quot;0.25&quot;&gt;&lt;c r=&quot;B211&quot; s=&quot;83&quot;&gt;&lt;v&gt;166&lt;/v&gt;&lt;/c&gt;&lt;c r=&quot;C211&quot; s=&quot;80&quot;&gt;&lt;f t=&quot;shared&quot; ca=&quot;1&quot; si=&quot;15&quot;/&gt;&lt;v&gt;2.8406818822799541E-2&lt;/v&gt;&lt;/c&gt;&lt;c r=&quot;D211&quot; s=&quot;80&quot;&gt;&lt;f t=&quot;shared&quot; ca=&quot;1&quot; si=&quot;16&quot;/&gt;&lt;v&gt;0.15200240747501934&lt;/v&gt;&lt;/c&gt;&lt;c r=&quot;E211&quot; s=&quot;80&quot;&gt;&lt;f t=&quot;shared&quot; ca=&quot;1&quot; si=&quot;17&quot;/&gt;&lt;v&gt;7.5434774856559014E-2&lt;/v&gt;&lt;/c&gt;&lt;c r=&quot;F211&quot; s=&quot;80&quot;&gt;&lt;f t=&quot;shared&quot; ca=&quot;1&quot; si=&quot;18&quot;/&gt;&lt;v&gt;2.6821970071424204E-2&lt;/v&gt;&lt;/c&gt;&lt;c r=&quot;G211&quot; s=&quot;80&quot;&gt;&lt;f t=&quot;shared&quot; ca=&quot;1&quot; si=&quot;19&quot;/&gt;&lt;v&gt;9.1401685232513546E-2&lt;/v&gt;&lt;/c&gt;&lt;c r=&quot;H211&quot; s=&quot;81&quot;&gt;&lt;f t=&quot;shared&quot; ca=&quot;1&quot; si=&quot;20&quot;/&gt;&lt;v&gt;2041.4941814010449&lt;/v&gt;&lt;/c&gt;&lt;c r=&quot;I211&quot; s=&quot;62&quot;&gt;&lt;f t=&quot;shared&quot; ca=&quot;1&quot; si=&quot;21&quot;/&gt;&lt;v&gt;31.829883628020898&lt;/v&gt;&lt;/c&gt;&lt;/row&gt;&lt;row r=&quot;212&quot; spans=&quot;2:9&quot; x14ac:dyDescent=&quot;0.25&quot;&gt;&lt;c r=&quot;B212&quot; s=&quot;83&quot;&gt;&lt;v&gt;167&lt;/v&gt;&lt;/c&gt;&lt;c r=&quot;C212&quot; s=&quot;80&quot;&gt;&lt;f t=&quot;shared&quot; ca=&quot;1&quot; si=&quot;15&quot;/&gt;&lt;v&gt;5.4134296286018929E-2&lt;/v&gt;&lt;/c&gt;&lt;c r=&quot;D212&quot; s=&quot;80&quot;&gt;&lt;f t=&quot;shared&quot; ca=&quot;1&quot; si=&quot;16&quot;/&gt;&lt;v&gt;0.17059653567531496&lt;/v&gt;&lt;/c&gt;&lt;c r=&quot;E212&quot; s=&quot;80&quot;&gt;&lt;f t=&quot;shared&quot; ca=&quot;1&quot; si=&quot;17&quot;/&gt;&lt;v&gt;8.6200900337867578E-2&lt;/v&gt;&lt;/c&gt;&lt;c r=&quot;F212&quot; s=&quot;80&quot;&gt;&lt;f t=&quot;shared&quot; ca=&quot;1&quot; si=&quot;18&quot;/&gt;&lt;v&gt;2.7257841774184489E-2&lt;/v&gt;&lt;/c&gt;&lt;c r=&quot;G212&quot; s=&quot;80&quot;&gt;&lt;f t=&quot;shared&quot; ca=&quot;1&quot; si=&quot;19&quot;/&gt;&lt;v&gt;0.10441757497272047&lt;/v&gt;&lt;/c&gt;&lt;c r=&quot;H212&quot; s=&quot;81&quot;&gt;&lt;f t=&quot;shared&quot; ca=&quot;1&quot; si=&quot;20&quot;/&gt;&lt;v&gt;2146.4073449703733&lt;/v&gt;&lt;/c&gt;&lt;c r=&quot;I212&quot; s=&quot;62&quot;&gt;&lt;f t=&quot;shared&quot; ca=&quot;1&quot; si=&quot;21&quot;/&gt;&lt;v&gt;33.928146899407466&lt;/v&gt;&lt;/c&gt;&lt;/row&gt;&lt;row r=&quot;213&quot; spans=&quot;2:9&quot; x14ac:dyDescent=&quot;0.25&quot;&gt;&lt;c r=&quot;B213&quot; s=&quot;83&quot;&gt;&lt;v&gt;168&lt;/v&gt;&lt;/c&gt;&lt;c r=&quot;C213&quot; s=&quot;80&quot;&gt;&lt;f t=&quot;shared&quot; ca=&quot;1&quot; si=&quot;15&quot;/&gt;&lt;v&gt;3.7664112792314283E-2&lt;/v&gt;&lt;/c&gt;&lt;c r=&quot;D213&quot; s=&quot;80&quot;&gt;&lt;f t=&quot;shared&quot; ca=&quot;1&quot; si=&quot;16&quot;/&gt;&lt;v&gt;0.14903695028658981&lt;/v&gt;&lt;/c&gt;&lt;c r=&quot;E213&quot; s=&quot;80&quot;&gt;&lt;f t=&quot;shared&quot; ca=&quot;1&quot; si=&quot;17&quot;/&gt;&lt;v&gt;7.7675135321161978E-2&lt;/v&gt;&lt;/c&gt;&lt;c r=&quot;F213&quot; s=&quot;80&quot;&gt;&lt;f t=&quot;shared&quot; ca=&quot;1&quot; si=&quot;18&quot;/&gt;&lt;v&gt;2.1761592891201116E-2&lt;/v&gt;&lt;/c&gt;&lt;c r=&quot;G213&quot; s=&quot;80&quot;&gt;&lt;f t=&quot;shared&quot; ca=&quot;1&quot; si=&quot;19&quot;/&gt;&lt;v&gt;8.9325865200612864E-2&lt;/v&gt;&lt;/c&gt;&lt;c r=&quot;H213&quot; s=&quot;81&quot;&gt;&lt;f t=&quot;shared&quot; ca=&quot;1&quot; si=&quot;20&quot;/&gt;&lt;v&gt;1837.7891386000397&lt;/v&gt;&lt;/c&gt;&lt;c r=&quot;I213&quot; s=&quot;62&quot;&gt;&lt;f t=&quot;shared&quot; ca=&quot;1&quot; si=&quot;21&quot;/&gt;&lt;v&gt;27.755782772000792&lt;/v&gt;&lt;/c&gt;&lt;/row&gt;&lt;row r=&quot;214&quot; spans=&quot;2:9&quot; x14ac:dyDescent=&quot;0.25&quot;&gt;&lt;c r=&quot;B214&quot; s=&quot;83&quot;&gt;&lt;v&gt;169&lt;/v&gt;&lt;/c&gt;&lt;c r=&quot;C214&quot; s=&quot;80&quot;&gt;&lt;f t=&quot;shared&quot; ca=&quot;1&quot; si=&quot;15&quot;/&gt;&lt;v&gt;6.5428182227104739E-2&lt;/v&gt;&lt;/c&gt;&lt;c r=&quot;D214&quot; s=&quot;80&quot;&gt;&lt;f t=&quot;shared&quot; ca=&quot;1&quot; si=&quot;16&quot;/&gt;&lt;v&gt;0.16174100801735167&lt;/v&gt;&lt;/c&gt;&lt;c r=&quot;E214&quot; s=&quot;80&quot;&gt;&lt;f t=&quot;shared&quot; ca=&quot;1&quot; si=&quot;17&quot;/&gt;&lt;v&gt;8.9166621470099572E-2&lt;/v&gt;&lt;/c&gt;&lt;c r=&quot;F214&quot; s=&quot;80&quot;&gt;&lt;f t=&quot;shared&quot; ca=&quot;1&quot; si=&quot;18&quot;/&gt;&lt;v&gt;2.5725423014236467E-2&lt;/v&gt;&lt;/c&gt;&lt;c r=&quot;G214&quot; s=&quot;80&quot;&gt;&lt;f t=&quot;shared&quot; ca=&quot;1&quot; si=&quot;19&quot;/&gt;&lt;v&gt;9.8218705612146157E-2&lt;/v&gt;&lt;/c&gt;&lt;c r=&quot;H214&quot; s=&quot;81&quot;&gt;&lt;f t=&quot;shared&quot; ca=&quot;1&quot; si=&quot;20&quot;/&gt;&lt;v&gt;1976.3527168769767&lt;/v&gt;&lt;/c&gt;&lt;c r=&quot;I214&quot; s=&quot;62&quot;&gt;&lt;f t=&quot;shared&quot; ca=&quot;1&quot; si=&quot;21&quot;/&gt;&lt;v&gt;30.527054337539536&lt;/v&gt;&lt;/c&gt;&lt;/row&gt;&lt;row r=&quot;215&quot; spans=&quot;2:9&quot; x14ac:dyDescent=&quot;0.25&quot;&gt;&lt;c r=&quot;B215&quot; s=&quot;83&quot;&gt;&lt;v&gt;170&lt;/v&gt;&lt;/c&gt;&lt;c r=&quot;C215&quot; s=&quot;80&quot;&gt;&lt;f t=&quot;shared&quot; ca=&quot;1&quot; si=&quot;15&quot;/&gt;&lt;v&gt;6.4151782442543506E-2&lt;/v&gt;&lt;/c&gt;&lt;c r=&quot;D215&quot; s=&quot;80&quot;&gt;&lt;f t=&quot;shared&quot; ca=&quot;1&quot; si=&quot;16&quot;/&gt;&lt;v&gt;0.16156776937294876&lt;/v&gt;&lt;/c&gt;&lt;c r=&quot;E215&quot; s=&quot;80&quot;&gt;&lt;f t=&quot;shared&quot; ca=&quot;1&quot; si=&quot;17&quot;/&gt;&lt;v&gt;8.4516106977262931E-2&lt;/v&gt;&lt;/c&gt;&lt;c r=&quot;F215&quot; s=&quot;80&quot;&gt;&lt;f t=&quot;shared&quot; ca=&quot;1&quot; si=&quot;18&quot;/&gt;&lt;v&gt;2.3999150268677587E-2&lt;/v&gt;&lt;/c&gt;&lt;c r=&quot;G215&quot; s=&quot;80&quot;&gt;&lt;f t=&quot;shared&quot; ca=&quot;1&quot; si=&quot;19&quot;/&gt;&lt;v&gt;9.8097438561064121E-2&lt;/v&gt;&lt;/c&gt;&lt;c r=&quot;H215&quot; s=&quot;81&quot;&gt;&lt;f t=&quot;shared&quot; ca=&quot;1&quot; si=&quot;20&quot;/&gt;&lt;v&gt;2072.0010548454247&lt;/v&gt;&lt;/c&gt;&lt;c r=&quot;I215&quot; s=&quot;62&quot;&gt;&lt;f t=&quot;shared&quot; ca=&quot;1&quot; si=&quot;21&quot;/&gt;&lt;v&gt;32.440021096908495&lt;/v&gt;&lt;/c&gt;&lt;/row&gt;&lt;row r=&quot;216&quot; spans=&quot;2:9&quot; x14ac:dyDescent=&quot;0.25&quot;&gt;&lt;c r=&quot;B216&quot; s=&quot;83&quot;&gt;&lt;v&gt;171&lt;/v&gt;&lt;/c&gt;&lt;c r=&quot;C216&quot; s=&quot;80&quot;&gt;&lt;f t=&quot;shared&quot; ca=&quot;1&quot; si=&quot;15&quot;/&gt;&lt;v&gt;3.7868099066804495E-2&lt;/v&gt;&lt;/c&gt;&lt;c r=&quot;D216&quot; s=&quot;80&quot;&gt;&lt;f t=&quot;shared&quot; ca=&quot;1&quot; si=&quot;16&quot;/&gt;&lt;v&gt;0.16063070942333502&lt;/v&gt;&lt;/c&gt;&lt;c r=&quot;E216&quot; s=&quot;80&quot;&gt;&lt;f t=&quot;shared&quot; ca=&quot;1&quot; si=&quot;17&quot;/&gt;&lt;v&gt;7.8932430349310079E-2&lt;/v&gt;&lt;/c&gt;&lt;c r=&quot;F216&quot; s=&quot;80&quot;&gt;&lt;f t=&quot;shared&quot; ca=&quot;1&quot; si=&quot;18&quot;/&gt;&lt;v&gt;2.406707962453572E-2&lt;/v&gt;&lt;/c&gt;&lt;c r=&quot;G216&quot; s=&quot;80&quot;&gt;&lt;f t=&quot;shared&quot; ca=&quot;1&quot; si=&quot;19&quot;/&gt;&lt;v&gt;9.7441496596334498E-2&lt;/v&gt;&lt;/c&gt;&lt;c r=&quot;H216&quot; s=&quot;81&quot;&gt;&lt;f t=&quot;shared&quot; ca=&quot;1&quot; si=&quot;20&quot;/&gt;&lt;v&gt;2028.9447431916888&lt;/v&gt;&lt;/c&gt;&lt;c r=&quot;I216&quot; s=&quot;62&quot;&gt;&lt;f t=&quot;shared&quot; ca=&quot;1&quot; si=&quot;21&quot;/&gt;&lt;v&gt;31.578894863833774&lt;/v&gt;&lt;/c&gt;&lt;/row&gt;&lt;row r=&quot;217&quot; spans=&quot;2:9&quot; x14ac:dyDescent=&quot;0.25&quot;&gt;&lt;c r=&quot;B217&quot; s=&quot;83&quot;&gt;&lt;v&gt;172&lt;/v&gt;&lt;/c&gt;&lt;c r=&quot;C217&quot; s=&quot;80&quot;&gt;&lt;f t=&quot;shared&quot; ca=&quot;1&quot; si=&quot;15&quot;/&gt;&lt;v&gt;6.1720034744514637E-2&lt;/v&gt;&lt;/c&gt;&lt;c r=&quot;D217&quot; s=&quot;80&quot;&gt;&lt;f t=&quot;shared&quot; ca=&quot;1&quot; si=&quot;16&quot;/&gt;&lt;v&gt;0.15681910466374024&lt;/v&gt;&lt;/c&gt;&lt;c r=&quot;E217&quot; s=&quot;80&quot;&gt;&lt;f t=&quot;shared&quot; ca=&quot;1&quot; si=&quot;17&quot;/&gt;&lt;v&gt;7.4308160367876144E-2&lt;/v&gt;&lt;/c&gt;&lt;c r=&quot;F217&quot; s=&quot;80&quot;&gt;&lt;f t=&quot;shared&quot; ca=&quot;1&quot; si=&quot;18&quot;/&gt;&lt;v&gt;2.6281953676879199E-2&lt;/v&gt;&lt;/c&gt;&lt;c r=&quot;G217&quot; s=&quot;80&quot;&gt;&lt;f t=&quot;shared&quot; ca=&quot;1&quot; si=&quot;19&quot;/&gt;&lt;v&gt;9.4773373264618183E-2&lt;/v&gt;&lt;/c&gt;&lt;c r=&quot;H217&quot; s=&quot;81&quot;&gt;&lt;f t=&quot;shared&quot; ca=&quot;1&quot; si=&quot;20&quot;/&gt;&lt;v&gt;2485.1346119969094&lt;/v&gt;&lt;/c&gt;&lt;c r=&quot;I217&quot; s=&quot;62&quot;&gt;&lt;f t=&quot;shared&quot; ca=&quot;1&quot; si=&quot;21&quot;/&gt;&lt;v&gt;40.702692239938187&lt;/v&gt;&lt;/c&gt;&lt;/row&gt;&lt;row r=&quot;218&quot; spans=&quot;2:9&quot; x14ac:dyDescent=&quot;0.25&quot;&gt;&lt;c r=&quot;B218&quot; s=&quot;83&quot;&gt;&lt;v&gt;173&lt;/v&gt;&lt;/c&gt;&lt;c r=&quot;C218&quot; s=&quot;80&quot;&gt;&lt;f t=&quot;shared&quot; ca=&quot;1&quot; si=&quot;15&quot;/&gt;&lt;v&gt;4.2358901890133402E-2&lt;/v&gt;&lt;/c&gt;&lt;c r=&quot;D218&quot; s=&quot;80&quot;&gt;&lt;f t=&quot;shared&quot; ca=&quot;1&quot; si=&quot;16&quot;/&gt;&lt;v&gt;0.15471073198771987&lt;/v&gt;&lt;/c&gt;&lt;c r=&quot;E218&quot; s=&quot;80&quot;&gt;&lt;f t=&quot;shared&quot; ca=&quot;1&quot; si=&quot;17&quot;/&gt;&lt;v&gt;8.9425683338040379E-2&lt;/v&gt;&lt;/c&gt;&lt;c r=&quot;F218&quot; s=&quot;80&quot;&gt;&lt;f t=&quot;shared&quot; ca=&quot;1&quot; si=&quot;18&quot;/&gt;&lt;v&gt;2.519099965736071E-2&lt;/v&gt;&lt;/c&gt;&lt;c r=&quot;G218&quot; s=&quot;80&quot;&gt;&lt;f t=&quot;shared&quot; ca=&quot;1&quot; si=&quot;19&quot;/&gt;&lt;v&gt;9.3297512391403908E-2&lt;/v&gt;&lt;/c&gt;&lt;c r=&quot;H218&quot; s=&quot;81&quot;&gt;&lt;f t=&quot;shared&quot; ca=&quot;1&quot; si=&quot;20&quot;/&gt;&lt;v&gt;1683.5659198273925&lt;/v&gt;&lt;/c&gt;&lt;c r=&quot;I218&quot; s=&quot;62&quot;&gt;&lt;f t=&quot;shared&quot; ca=&quot;1&quot; si=&quot;21&quot;/&gt;&lt;v&gt;24.67131839654785&lt;/v&gt;&lt;/c&gt;&lt;/row&gt;&lt;row r=&quot;219&quot; spans=&quot;2:9&quot; x14ac:dyDescent=&quot;0.25&quot;&gt;&lt;c r=&quot;B219&quot; s=&quot;83&quot;&gt;&lt;v&gt;174&lt;/v&gt;&lt;/c&gt;&lt;c r=&quot;C219&quot; s=&quot;80&quot;&gt;&lt;f t=&quot;shared&quot; ca=&quot;1&quot; si=&quot;15&quot;/&gt;&lt;v&gt;5.0322643694272945E-2&lt;/v&gt;&lt;/c&gt;&lt;c r=&quot;D219&quot; s=&quot;80&quot;&gt;&lt;f t=&quot;shared&quot; ca=&quot;1&quot; si=&quot;16&quot;/&gt;&lt;v&gt;0.1494507665707222&lt;/v&gt;&lt;/c&gt;&lt;c r=&quot;E219&quot; s=&quot;80&quot;&gt;&lt;f t=&quot;shared&quot; ca=&quot;1&quot; si=&quot;17&quot;/&gt;&lt;v&gt;7.7010486375603093E-2&lt;/v&gt;&lt;/c&gt;&lt;c r=&quot;F219&quot; s=&quot;80&quot;&gt;&lt;f t=&quot;shared&quot; ca=&quot;1&quot; si=&quot;18&quot;/&gt;&lt;v&gt;2.4224499351736779E-2&lt;/v&gt;&lt;/c&gt;&lt;c r=&quot;G219&quot; s=&quot;80&quot;&gt;&lt;f t=&quot;shared&quot; ca=&quot;1&quot; si=&quot;19&quot;/&gt;&lt;v&gt;8.9615536599505552E-2&lt;/v&gt;&lt;/c&gt;&lt;c r=&quot;H219&quot; s=&quot;81&quot;&gt;&lt;f t=&quot;shared&quot; ca=&quot;1&quot; si=&quot;20&quot;/&gt;&lt;v&gt;2047.1496917874317&lt;/v&gt;&lt;/c&gt;&lt;c r=&quot;I219&quot; s=&quot;62&quot;&gt;&lt;f t=&quot;shared&quot; ca=&quot;1&quot; si=&quot;21&quot;/&gt;&lt;v&gt;31.942993835748634&lt;/v&gt;&lt;/c&gt;&lt;/row&gt;&lt;row r=&quot;220&quot; spans=&quot;2:9&quot; x14ac:dyDescent=&quot;0.25&quot;&gt;&lt;c r=&quot;B220&quot; s=&quot;83&quot;&gt;&lt;v&gt;175&lt;/v&gt;&lt;/c&gt;&lt;c r=&quot;C220&quot; s=&quot;80&quot;&gt;&lt;f t=&quot;shared&quot; ca=&quot;1&quot; si=&quot;15&quot;/&gt;&lt;v&gt;5.8688552095230218E-2&lt;/v&gt;&lt;/c&gt;&lt;c r=&quot;D220&quot; s=&quot;80&quot;&gt;&lt;f t=&quot;shared&quot; ca=&quot;1&quot; si=&quot;16&quot;/&gt;&lt;v&gt;0.15078304005609455&lt;/v&gt;&lt;/c&gt;&lt;c r=&quot;E220&quot; s=&quot;80&quot;&gt;&lt;f t=&quot;shared&quot; ca=&quot;1&quot; si=&quot;17&quot;/&gt;&lt;v&gt;9.0049899494270058E-2&lt;/v&gt;&lt;/c&gt;&lt;c r=&quot;F220&quot; s=&quot;80&quot;&gt;&lt;f t=&quot;shared&quot; ca=&quot;1&quot; si=&quot;18&quot;/&gt;&lt;v&gt;2.6373167271401512E-2&lt;/v&gt;&lt;/c&gt;&lt;c r=&quot;G220&quot; s=&quot;80&quot;&gt;&lt;f t=&quot;shared&quot; ca=&quot;1&quot; si=&quot;19&quot;/&gt;&lt;v&gt;9.0548128039266179E-2&lt;/v&gt;&lt;/c&gt;&lt;c r=&quot;H220&quot; s=&quot;81&quot;&gt;&lt;f t=&quot;shared&quot; ca=&quot;1&quot; si=&quot;20&quot;/&gt;&lt;v&gt;1760.2365323236536&lt;/v&gt;&lt;/c&gt;&lt;c r=&quot;I220&quot; s=&quot;62&quot;&gt;&lt;f t=&quot;shared&quot; ca=&quot;1&quot; si=&quot;21&quot;/&gt;&lt;v&gt;26.20473064647307&lt;/v&gt;&lt;/c&gt;&lt;/row&gt;&lt;row r=&quot;221&quot; spans=&quot;2:9&quot; x14ac:dyDescent=&quot;0.25&quot;&gt;&lt;c r=&quot;B221&quot; s=&quot;83&quot;&gt;&lt;v&gt;176&lt;/v&gt;&lt;/c&gt;&lt;c r=&quot;C221&quot; s=&quot;80&quot;&gt;&lt;f t=&quot;shared&quot; ca=&quot;1&quot; si=&quot;15&quot;/&gt;&lt;v&gt;3.4544892075730527E-2&lt;/v&gt;&lt;/c&gt;&lt;c r=&quot;D221&quot; s=&quot;80&quot;&gt;&lt;f t=&quot;shared&quot; ca=&quot;1&quot; si=&quot;16&quot;/&gt;&lt;v&gt;0.14797061500187941&lt;/v&gt;&lt;/c&gt;&lt;c r=&quot;E221&quot; s=&quot;80&quot;&gt;&lt;f t=&quot;shared&quot; ca=&quot;1&quot; si=&quot;17&quot;/&gt;&lt;v&gt;8.0791570990053671E-2&lt;/v&gt;&lt;/c&gt;&lt;c r=&quot;F221&quot; s=&quot;80&quot;&gt;&lt;f t=&quot;shared&quot; ca=&quot;1&quot; si=&quot;18&quot;/&gt;&lt;v&gt;2.6415267841422792E-2&lt;/v&gt;&lt;/c&gt;&lt;c r=&quot;G221&quot; s=&quot;80&quot;&gt;&lt;f t=&quot;shared&quot; ca=&quot;1&quot; si=&quot;19&quot;/&gt;&lt;v&gt;8.8579430501315587E-2&lt;/v&gt;&lt;/c&gt;&lt;c r=&quot;H221&quot; s=&quot;81&quot;&gt;&lt;f t=&quot;shared&quot; ca=&quot;1&quot; si=&quot;20&quot;/&gt;&lt;v&gt;1819.4666262123139&lt;/v&gt;&lt;/c&gt;&lt;c r=&quot;I221&quot; s=&quot;62&quot;&gt;&lt;f t=&quot;shared&quot; ca=&quot;1&quot; si=&quot;21&quot;/&gt;&lt;v&gt;27.389332524246278&lt;/v&gt;&lt;/c&gt;&lt;/row&gt;&lt;row r=&quot;222&quot; spans=&quot;2:9&quot; x14ac:dyDescent=&quot;0.25&quot;&gt;&lt;c r=&quot;B222&quot; s=&quot;83&quot;&gt;&lt;v&gt;177&lt;/v&gt;&lt;/c&gt;&lt;c r=&quot;C222&quot; s=&quot;80&quot;&gt;&lt;f t=&quot;shared&quot; ca=&quot;1&quot; si=&quot;15&quot;/&gt;&lt;v&gt;4.906211182910053E-2&lt;/v&gt;&lt;/c&gt;&lt;c r=&quot;D222&quot; s=&quot;80&quot;&gt;&lt;f t=&quot;shared&quot; ca=&quot;1&quot; si=&quot;16&quot;/&gt;&lt;v&gt;0.16128124454145829&lt;/v&gt;&lt;/c&gt;&lt;c r=&quot;E222&quot; s=&quot;80&quot;&gt;&lt;f t=&quot;shared&quot; ca=&quot;1&quot; si=&quot;17&quot;/&gt;&lt;v&gt;8.590131365125904E-2&lt;/v&gt;&lt;/c&gt;&lt;c r=&quot;F222&quot; s=&quot;80&quot;&gt;&lt;f t=&quot;shared&quot; ca=&quot;1&quot; si=&quot;18&quot;/&gt;&lt;v&gt;2.5844245926078133E-2&lt;/v&gt;&lt;/c&gt;&lt;c r=&quot;G222&quot; s=&quot;80&quot;&gt;&lt;f t=&quot;shared&quot; ca=&quot;1&quot; si=&quot;19&quot;/&gt;&lt;v&gt;9.7896871179020795E-2&lt;/v&gt;&lt;/c&gt;&lt;c r=&quot;H222&quot; s=&quot;81&quot;&gt;&lt;f t=&quot;shared&quot; ca=&quot;1&quot; si=&quot;20&quot;/&gt;&lt;v&gt;1941.4644116310035&lt;/v&gt;&lt;/c&gt;&lt;c r=&quot;I222&quot; s=&quot;62&quot;&gt;&lt;f t=&quot;shared&quot; ca=&quot;1&quot; si=&quot;21&quot;/&gt;&lt;v&gt;29.829288232620069&lt;/v&gt;&lt;/c&gt;&lt;/row&gt;&lt;row r=&quot;223&quot; spans=&quot;2:9&quot; x14ac:dyDescent=&quot;0.25&quot;&gt;&lt;c r=&quot;B223&quot; s=&quot;83&quot;&gt;&lt;v&gt;178&lt;/v&gt;&lt;/c&gt;&lt;c r=&quot;C223&quot; s=&quot;80&quot;&gt;&lt;f t=&quot;shared&quot; ca=&quot;1&quot; si=&quot;15&quot;/&gt;&lt;v&gt;1.5755608547636316E-2&lt;/v&gt;&lt;/c&gt;&lt;c r=&quot;D223&quot; s=&quot;80&quot;&gt;&lt;f t=&quot;shared&quot; ca=&quot;1&quot; si=&quot;16&quot;/&gt;&lt;v&gt;0.15459341760074283&lt;/v&gt;&lt;/c&gt;&lt;c r=&quot;E223&quot; s=&quot;80&quot;&gt;&lt;f t=&quot;shared&quot; ca=&quot;1&quot; si=&quot;17&quot;/&gt;&lt;v&gt;7.9055616869616985E-2&lt;/v&gt;&lt;/c&gt;&lt;c r=&quot;F223&quot; s=&quot;80&quot;&gt;&lt;f t=&quot;shared&quot; ca=&quot;1&quot; si=&quot;18&quot;/&gt;&lt;v&gt;2.0242738549996094E-2&lt;/v&gt;&lt;/c&gt;&lt;c r=&quot;G223&quot; s=&quot;80&quot;&gt;&lt;f t=&quot;shared&quot; ca=&quot;1&quot; si=&quot;19&quot;/&gt;&lt;v&gt;9.321539232051998E-2&lt;/v&gt;&lt;/c&gt;&lt;c r=&quot;H223&quot; s=&quot;81&quot;&gt;&lt;f t=&quot;shared&quot; ca=&quot;1&quot; si=&quot;20&quot;/&gt;&lt;v&gt;1664.6777193955595&lt;/v&gt;&lt;/c&gt;&lt;c r=&quot;I223&quot; s=&quot;62&quot;&gt;&lt;f t=&quot;shared&quot; ca=&quot;1&quot; si=&quot;21&quot;/&gt;&lt;v&gt;24.29355438791119&lt;/v&gt;&lt;/c&gt;&lt;/row&gt;&lt;row r=&quot;224&quot; spans=&quot;2:9&quot; x14ac:dyDescent=&quot;0.25&quot;&gt;&lt;c r=&quot;B224&quot; s=&quot;83&quot;&gt;&lt;v&gt;179&lt;/v&gt;&lt;/c&gt;&lt;c r=&quot;C224&quot; s=&quot;80&quot;&gt;&lt;f t=&quot;shared&quot; ca=&quot;1&quot; si=&quot;15&quot;/&gt;&lt;v&gt;4.7893514973519249E-2&lt;/v&gt;&lt;/c&gt;&lt;c r=&quot;D224&quot; s=&quot;80&quot;&gt;&lt;f t=&quot;shared&quot; ca=&quot;1&quot; si=&quot;16&quot;/&gt;&lt;v&gt;0.1624919987222857&lt;/v&gt;&lt;/c&gt;&lt;c r=&quot;E224&quot; s=&quot;80&quot;&gt;&lt;f t=&quot;shared&quot; ca=&quot;1&quot; si=&quot;17&quot;/&gt;&lt;v&gt;7.6782840600159927E-2&lt;/v&gt;&lt;/c&gt;&lt;c r=&quot;F224&quot; s=&quot;80&quot;&gt;&lt;f t=&quot;shared&quot; ca=&quot;1&quot; si=&quot;18&quot;/&gt;&lt;v&gt;2.2693390616081929E-2&lt;/v&gt;&lt;/c&gt;&lt;c r=&quot;G224&quot; s=&quot;80&quot;&gt;&lt;f t=&quot;shared&quot; ca=&quot;1&quot; si=&quot;19&quot;/&gt;&lt;v&gt;9.8744399105599984E-2&lt;/v&gt;&lt;/c&gt;&lt;c r=&quot;H224&quot; s=&quot;81&quot;&gt;&lt;f t=&quot;shared&quot; ca=&quot;1&quot; si=&quot;20&quot;/&gt;&lt;v&gt;2189.2627522976491&lt;/v&gt;&lt;/c&gt;&lt;c r=&quot;I224&quot; s=&quot;62&quot;&gt;&lt;f t=&quot;shared&quot; ca=&quot;1&quot; si=&quot;21&quot;/&gt;&lt;v&gt;34.785255045952979&lt;/v&gt;&lt;/c&gt;&lt;/row&gt;&lt;row r=&quot;225&quot; spans=&quot;2:9&quot; x14ac:dyDescent=&quot;0.25&quot;&gt;&lt;c r=&quot;B225&quot; s=&quot;83&quot;&gt;&lt;v&gt;180&lt;/v&gt;&lt;/c&gt;&lt;c r=&quot;C225&quot; s=&quot;80&quot;&gt;&lt;f t=&quot;shared&quot; ca=&quot;1&quot; si=&quot;15&quot;/&gt;&lt;v&gt;2.9774729306685812E-2&lt;/v&gt;&lt;/c&gt;&lt;c r=&quot;D225&quot; s=&quot;80&quot;&gt;&lt;f t=&quot;shared&quot; ca=&quot;1&quot; si=&quot;16&quot;/&gt;&lt;v&gt;0.14720815659343439&lt;/v&gt;&lt;/c&gt;&lt;c r=&quot;E225&quot; s=&quot;80&quot;&gt;&lt;f t=&quot;shared&quot; ca=&quot;1&quot; si=&quot;17&quot;/&gt;&lt;v&gt;7.3241890485866365E-2&lt;/v&gt;&lt;/c&gt;&lt;c r=&quot;F225&quot; s=&quot;80&quot;&gt;&lt;f t=&quot;shared&quot; ca=&quot;1&quot; si=&quot;18&quot;/&gt;&lt;v&gt;2.2951205885044679E-2&lt;/v&gt;&lt;/c&gt;&lt;c r=&quot;G225&quot; s=&quot;80&quot;&gt;&lt;f t=&quot;shared&quot; ca=&quot;1&quot; si=&quot;19&quot;/&gt;&lt;v&gt;8.8045709615404089E-2&lt;/v&gt;&lt;/c&gt;&lt;c r=&quot;H225&quot; s=&quot;81&quot;&gt;&lt;f t=&quot;shared&quot; ca=&quot;1&quot; si=&quot;20&quot;/&gt;&lt;v&gt;1938.3022151758889&lt;/v&gt;&lt;/c&gt;&lt;c r=&quot;I225&quot; s=&quot;62&quot;&gt;&lt;f t=&quot;shared&quot; ca=&quot;1&quot; si=&quot;21&quot;/&gt;&lt;v&gt;29.766044303517777&lt;/v&gt;&lt;/c&gt;&lt;/row&gt;&lt;row r=&quot;226&quot; spans=&quot;2:9&quot; x14ac:dyDescent=&quot;0.25&quot;&gt;&lt;c r=&quot;B226&quot; s=&quot;83&quot;&gt;&lt;v&gt;181&lt;/v&gt;&lt;/c&gt;&lt;c r=&quot;C226&quot; s=&quot;80&quot;&gt;&lt;f t=&quot;shared&quot; ca=&quot;1&quot; si=&quot;15&quot;/&gt;&lt;v&gt;3.7928898785937561E-2&lt;/v&gt;&lt;/c&gt;&lt;c r=&quot;D226&quot; s=&quot;80&quot;&gt;&lt;f t=&quot;shared&quot; ca=&quot;1&quot; si=&quot;16&quot;/&gt;&lt;v&gt;0.16031388300778251&lt;/v&gt;&lt;/c&gt;&lt;c r=&quot;E226&quot; s=&quot;80&quot;&gt;&lt;f t=&quot;shared&quot; ca=&quot;1&quot; si=&quot;17&quot;/&gt;&lt;v&gt;8.030501097384822E-2&lt;/v&gt;&lt;/c&gt;&lt;c r=&quot;F226&quot; s=&quot;80&quot;&gt;&lt;f t=&quot;shared&quot; ca=&quot;1&quot; si=&quot;18&quot;/&gt;&lt;v&gt;2.3515208875940576E-2&lt;/v&gt;&lt;/c&gt;&lt;c r=&quot;G226&quot; s=&quot;80&quot;&gt;&lt;f t=&quot;shared&quot; ca=&quot;1&quot; si=&quot;19&quot;/&gt;&lt;v&gt;9.7219718105447772E-2&lt;/v&gt;&lt;/c&gt;&lt;c r=&quot;H226&quot; s=&quot;81&quot;&gt;&lt;f t=&quot;shared&quot; ca=&quot;1&quot; si=&quot;20&quot;/&gt;&lt;v&gt;1959.559456554322&lt;/v&gt;&lt;/c&gt;&lt;c r=&quot;I226&quot; s=&quot;62&quot;&gt;&lt;f t=&quot;shared&quot; ca=&quot;1&quot; si=&quot;21&quot;/&gt;&lt;v&gt;30.191189131086439&lt;/v&gt;&lt;/c&gt;&lt;/row&gt;&lt;row r=&quot;227&quot; spans=&quot;2:9&quot; x14ac:dyDescent=&quot;0.25&quot;&gt;&lt;c r=&quot;B227&quot; s=&quot;83&quot;&gt;&lt;v&gt;182&lt;/v&gt;&lt;/c&gt;&lt;c r=&quot;C227&quot; s=&quot;80&quot;&gt;&lt;f t=&quot;shared&quot; ca=&quot;1&quot; si=&quot;15&quot;/&gt;&lt;v&gt;3.0733190171037098E-2&lt;/v&gt;&lt;/c&gt;&lt;c r=&quot;D227&quot; s=&quot;80&quot;&gt;&lt;f t=&quot;shared&quot; ca=&quot;1&quot; si=&quot;16&quot;/&gt;&lt;v&gt;0.15396348491079839&lt;/v&gt;&lt;/c&gt;&lt;c r=&quot;E227&quot; s=&quot;80&quot;&gt;&lt;f t=&quot;shared&quot; ca=&quot;1&quot; si=&quot;17&quot;/&gt;&lt;v&gt;8.3407695071092483E-2&lt;/v&gt;&lt;/c&gt;&lt;c r=&quot;F227&quot; s=&quot;80&quot;&gt;&lt;f t=&quot;shared&quot; ca=&quot;1&quot; si=&quot;18&quot;/&gt;&lt;v&gt;2.2956838533982792E-2&lt;/v&gt;&lt;/c&gt;&lt;c r=&quot;G227&quot; s=&quot;80&quot;&gt;&lt;f t=&quot;shared&quot; ca=&quot;1&quot; si=&quot;19&quot;/&gt;&lt;v&gt;9.2774439437558864E-2&lt;/v&gt;&lt;/c&gt;&lt;c r=&quot;H227&quot; s=&quot;81&quot;&gt;&lt;f t=&quot;shared&quot; ca=&quot;1&quot; si=&quot;20&quot;/&gt;&lt;v&gt;1705.2898113436481&lt;/v&gt;&lt;/c&gt;&lt;c r=&quot;I227&quot; s=&quot;62&quot;&gt;&lt;f t=&quot;shared&quot; ca=&quot;1&quot; si=&quot;21&quot;/&gt;&lt;v&gt;25.105796226872961&lt;/v&gt;&lt;/c&gt;&lt;/row&gt;&lt;row r=&quot;228&quot; spans=&quot;2:9&quot; x14ac:dyDescent=&quot;0.25&quot;&gt;&lt;c r=&quot;B228&quot; s=&quot;83&quot;&gt;&lt;v&gt;183&lt;/v&gt;&lt;/c&gt;&lt;c r=&quot;C228&quot; s=&quot;80&quot;&gt;&lt;f t=&quot;shared&quot; ca=&quot;1&quot; si=&quot;15&quot;/&gt;&lt;v&gt;2.6987347677325781E-2&lt;/v&gt;&lt;/c&gt;&lt;c r=&quot;D228&quot; s=&quot;80&quot;&gt;&lt;f t=&quot;shared&quot; ca=&quot;1&quot; si=&quot;16&quot;/&gt;&lt;v&gt;0.1499249955531885&lt;/v&gt;&lt;/c&gt;&lt;c r=&quot;E228&quot; s=&quot;80&quot;&gt;&lt;f t=&quot;shared&quot; ca=&quot;1&quot; si=&quot;17&quot;/&gt;&lt;v&gt;8.0674752005979136E-2&lt;/v&gt;&lt;/c&gt;&lt;c r=&quot;F228&quot; s=&quot;80&quot;&gt;&lt;f t=&quot;shared&quot; ca=&quot;1&quot; si=&quot;18&quot;/&gt;&lt;v&gt;2.5308129708936145E-2&lt;/v&gt;&lt;/c&gt;&lt;c r=&quot;G228&quot; s=&quot;80&quot;&gt;&lt;f t=&quot;shared&quot; ca=&quot;1&quot; si=&quot;19&quot;/&gt;&lt;v&gt;8.9947496887231942E-2&lt;/v&gt;&lt;/c&gt;&lt;c r=&quot;H228&quot; s=&quot;81&quot;&gt;&lt;f t=&quot;shared&quot; ca=&quot;1&quot; si=&quot;20&quot;/&gt;&lt;v&gt;1761.9476823103992&lt;/v&gt;&lt;/c&gt;&lt;c r=&quot;I228&quot; s=&quot;62&quot;&gt;&lt;f t=&quot;shared&quot; ca=&quot;1&quot; si=&quot;21&quot;/&gt;&lt;v&gt;26.238953646207982&lt;/v&gt;&lt;/c&gt;&lt;/row&gt;&lt;row r=&quot;229&quot; spans=&quot;2:9&quot; x14ac:dyDescent=&quot;0.25&quot;&gt;&lt;c r=&quot;B229&quot; s=&quot;83&quot;&gt;&lt;v&gt;184&lt;/v&gt;&lt;/c&gt;&lt;c r=&quot;C229&quot; s=&quot;80&quot;&gt;&lt;f t=&quot;shared&quot; ca=&quot;1&quot; si=&quot;15&quot;/&gt;&lt;v&gt;6.353260329184858E-2&lt;/v&gt;&lt;/c&gt;&lt;c r=&quot;D229&quot; s=&quot;80&quot;&gt;&lt;f t=&quot;shared&quot; ca=&quot;1&quot; si=&quot;16&quot;/&gt;&lt;v&gt;0.16892026329074855&lt;/v&gt;&lt;/c&gt;&lt;c r=&quot;E229&quot; s=&quot;80&quot;&gt;&lt;f t=&quot;shared&quot; ca=&quot;1&quot; si=&quot;17&quot;/&gt;&lt;v&gt;7.9694909664335983E-2&lt;/v&gt;&lt;/c&gt;&lt;c r=&quot;F229&quot; s=&quot;80&quot;&gt;&lt;f t=&quot;shared&quot; ca=&quot;1&quot; si=&quot;18&quot;/&gt;&lt;v&gt;2.5806408327925245E-2&lt;/v&gt;&lt;/c&gt;&lt;c r=&quot;G229&quot; s=&quot;80&quot;&gt;&lt;f t=&quot;shared&quot; ca=&quot;1&quot; si=&quot;19&quot;/&gt;&lt;v&gt;0.10324418430352397&lt;/v&gt;&lt;/c&gt;&lt;c r=&quot;H229&quot; s=&quot;81&quot;&gt;&lt;f t=&quot;shared&quot; ca=&quot;1&quot; si=&quot;20&quot;/&gt;&lt;v&gt;2431.8669089896794&lt;/v&gt;&lt;/c&gt;&lt;c r=&quot;I229&quot; s=&quot;62&quot;&gt;&lt;f t=&quot;shared&quot; ca=&quot;1&quot; si=&quot;21&quot;/&gt;&lt;v&gt;39.637338179793588&lt;/v&gt;&lt;/c&gt;&lt;/row&gt;&lt;row r=&quot;230&quot; spans=&quot;2:9&quot; x14ac:dyDescent=&quot;0.25&quot;&gt;&lt;c r=&quot;B230&quot; s=&quot;83&quot;&gt;&lt;v&gt;185&lt;/v&gt;&lt;/c&gt;&lt;c r=&quot;C230&quot; s=&quot;80&quot;&gt;&lt;f t=&quot;shared&quot; ca=&quot;1&quot; si=&quot;15&quot;/&gt;&lt;v&gt;9.1748801860324122E-2&lt;/v&gt;&lt;/c&gt;&lt;c r=&quot;D230&quot; s=&quot;80&quot;&gt;&lt;f t=&quot;shared&quot; ca=&quot;1&quot; si=&quot;16&quot;/&gt;&lt;v&gt;0.1591535928837331&lt;/v&gt;&lt;/c&gt;&lt;c r=&quot;E230&quot; s=&quot;80&quot;&gt;&lt;f t=&quot;shared&quot; ca=&quot;1&quot; si=&quot;17&quot;/&gt;&lt;v&gt;8.4575089036403983E-2&lt;/v&gt;&lt;/c&gt;&lt;c r=&quot;F230&quot; s=&quot;80&quot;&gt;&lt;f t=&quot;shared&quot; ca=&quot;1&quot; si=&quot;18&quot;/&gt;&lt;v&gt;2.3155750374177688E-2&lt;/v&gt;&lt;/c&gt;&lt;c r=&quot;G230&quot; s=&quot;80&quot;&gt;&lt;f t=&quot;shared&quot; ca=&quot;1&quot; si=&quot;19&quot;/&gt;&lt;v&gt;9.6407515018613166E-2&lt;/v&gt;&lt;/c&gt;&lt;c r=&quot;H230&quot; s=&quot;81&quot;&gt;&lt;f t=&quot;shared&quot; ca=&quot;1&quot; si=&quot;20&quot;/&gt;&lt;v&gt;2259.0907907293576&lt;/v&gt;&lt;/c&gt;&lt;c r=&quot;I230&quot; s=&quot;62&quot;&gt;&lt;f t=&quot;shared&quot; ca=&quot;1&quot; si=&quot;21&quot;/&gt;&lt;v&gt;36.181815814587154&lt;/v&gt;&lt;/c&gt;&lt;/row&gt;&lt;row r=&quot;231&quot; spans=&quot;2:9&quot; x14ac:dyDescent=&quot;0.25&quot;&gt;&lt;c r=&quot;B231&quot; s=&quot;83&quot;&gt;&lt;v&gt;186&lt;/v&gt;&lt;/c&gt;&lt;c r=&quot;C231&quot; s=&quot;80&quot;&gt;&lt;f t=&quot;shared&quot; ca=&quot;1&quot; si=&quot;15&quot;/&gt;&lt;v&gt;5.7599099586679081E-2&lt;/v&gt;&lt;/c&gt;&lt;c r=&quot;D231&quot; s=&quot;80&quot;&gt;&lt;f t=&quot;shared&quot; ca=&quot;1&quot; si=&quot;16&quot;/&gt;&lt;v&gt;0.15101539780597056&lt;/v&gt;&lt;/c&gt;&lt;c r=&quot;E231&quot; s=&quot;80&quot;&gt;&lt;f t=&quot;shared&quot; ca=&quot;1&quot; si=&quot;17&quot;/&gt;&lt;v&gt;7.1356206197684041E-2&lt;/v&gt;&lt;/c&gt;&lt;c r=&quot;F231&quot; s=&quot;80&quot;&gt;&lt;f t=&quot;shared&quot; ca=&quot;1&quot; si=&quot;18&quot;/&gt;&lt;v&gt;2.4136049148550671E-2&lt;/v&gt;&lt;/c&gt;&lt;c r=&quot;G231&quot; s=&quot;80&quot;&gt;&lt;f t=&quot;shared&quot; ca=&quot;1&quot; si=&quot;19&quot;/&gt;&lt;v&gt;9.0710778464179409E-2&lt;/v&gt;&lt;/c&gt;&lt;c r=&quot;H231&quot; s=&quot;81&quot;&gt;&lt;f t=&quot;shared&quot; ca=&quot;1&quot; si=&quot;20&quot;/&gt;&lt;v&gt;2394.6829139967153&lt;/v&gt;&lt;/c&gt;&lt;c r=&quot;I231&quot; s=&quot;62&quot;&gt;&lt;f t=&quot;shared&quot; ca=&quot;1&quot; si=&quot;21&quot;/&gt;&lt;v&gt;38.893658279934307&lt;/v&gt;&lt;/c&gt;&lt;/row&gt;&lt;row r=&quot;232&quot; spans=&quot;2:9&quot; x14ac:dyDescent=&quot;0.25&quot;&gt;&lt;c r=&quot;B232&quot; s=&quot;83&quot;&gt;&lt;v&gt;187&lt;/v&gt;&lt;/c&gt;&lt;c r=&quot;C232&quot; s=&quot;80&quot;&gt;&lt;f t=&quot;shared&quot; ca=&quot;1&quot; si=&quot;15&quot;/&gt;&lt;v&gt;4.809935711253837E-2&lt;/v&gt;&lt;/c&gt;&lt;c r=&quot;D232&quot; s=&quot;80&quot;&gt;&lt;f t=&quot;shared&quot; ca=&quot;1&quot; si=&quot;16&quot;/&gt;&lt;v&gt;0.14808930986314844&lt;/v&gt;&lt;/c&gt;&lt;c r=&quot;E232&quot; s=&quot;80&quot;&gt;&lt;f t=&quot;shared&quot; ca=&quot;1&quot; si=&quot;17&quot;/&gt;&lt;v&gt;7.4700868962917152E-2&lt;/v&gt;&lt;/c&gt;&lt;c r=&quot;F232&quot; s=&quot;80&quot;&gt;&lt;f t=&quot;shared&quot; ca=&quot;1&quot; si=&quot;18&quot;/&gt;&lt;v&gt;2.4537695344923231E-2&lt;/v&gt;&lt;/c&gt;&lt;c r=&quot;G232&quot; s=&quot;80&quot;&gt;&lt;f t=&quot;shared&quot; ca=&quot;1&quot; si=&quot;19&quot;/&gt;&lt;v&gt;8.8662516904203903E-2&lt;/v&gt;&lt;/c&gt;&lt;c r=&quot;H232&quot; s=&quot;81&quot;&gt;&lt;f t=&quot;shared&quot; ca=&quot;1&quot; si=&quot;20&quot;/&gt;&lt;v&gt;2109.4711289756588&lt;/v&gt;&lt;/c&gt;&lt;c r=&quot;I232&quot; s=&quot;62&quot;&gt;&lt;f t=&quot;shared&quot; ca=&quot;1&quot; si=&quot;21&quot;/&gt;&lt;v&gt;33.189422579513177&lt;/v&gt;&lt;/c&gt;&lt;/row&gt;&lt;row r=&quot;233&quot; spans=&quot;2:9&quot; x14ac:dyDescent=&quot;0.25&quot;&gt;&lt;c r=&quot;B233&quot; s=&quot;83&quot;&gt;&lt;v&gt;188&lt;/v&gt;&lt;/c&gt;&lt;c r=&quot;C233&quot; s=&quot;80&quot;&gt;&lt;f t=&quot;shared&quot; ca=&quot;1&quot; si=&quot;15&quot;/&gt;&lt;v&gt;3.4993350963927833E-2&lt;/v&gt;&lt;/c&gt;&lt;c r=&quot;D233&quot; s=&quot;80&quot;&gt;&lt;f t=&quot;shared&quot; ca=&quot;1&quot; si=&quot;16&quot;/&gt;&lt;v&gt;0.14446845635085767&lt;/v&gt;&lt;/c&gt;&lt;c r=&quot;E233&quot; s=&quot;80&quot;&gt;&lt;f t=&quot;shared&quot; ca=&quot;1&quot; si=&quot;17&quot;/&gt;&lt;v&gt;7.5935651695669737E-2&lt;/v&gt;&lt;/c&gt;&lt;c r=&quot;F233&quot; s=&quot;80&quot;&gt;&lt;f t=&quot;shared&quot; ca=&quot;1&quot; si=&quot;18&quot;/&gt;&lt;v&gt;2.252879440985044E-2&lt;/v&gt;&lt;/c&gt;&lt;c r=&quot;G233&quot; s=&quot;80&quot;&gt;&lt;f t=&quot;shared&quot; ca=&quot;1&quot; si=&quot;19&quot;/&gt;&lt;v&gt;8.6127919445600359E-2&lt;/v&gt;&lt;/c&gt;&lt;c r=&quot;H233&quot; s=&quot;81&quot;&gt;&lt;f t=&quot;shared&quot; ca=&quot;1&quot; si=&quot;20&quot;/&gt;&lt;v&gt;1829.257314833389&lt;/v&gt;&lt;/c&gt;&lt;c r=&quot;I233&quot; s=&quot;62&quot;&gt;&lt;f t=&quot;shared&quot; ca=&quot;1&quot; si=&quot;21&quot;/&gt;&lt;v&gt;27.58514629666778&lt;/v&gt;&lt;/c&gt;&lt;/row&gt;&lt;row r=&quot;234&quot; spans=&quot;2:9&quot; x14ac:dyDescent=&quot;0.25&quot;&gt;&lt;c r=&quot;B234&quot; s=&quot;83&quot;&gt;&lt;v&gt;189&lt;/v&gt;&lt;/c&gt;&lt;c r=&quot;C234&quot; s=&quot;80&quot;&gt;&lt;f t=&quot;shared&quot; ca=&quot;1&quot; si=&quot;15&quot;/&gt;&lt;v&gt;4.5476760460399765E-2&lt;/v&gt;&lt;/c&gt;&lt;c r=&quot;D234&quot; s=&quot;80&quot;&gt;&lt;f t=&quot;shared&quot; ca=&quot;1&quot; si=&quot;16&quot;/&gt;&lt;v&gt;0.16206717428578665&lt;/v&gt;&lt;/c&gt;&lt;c r=&quot;E234&quot; s=&quot;80&quot;&gt;&lt;f t=&quot;shared&quot; ca=&quot;1&quot; si=&quot;17&quot;/&gt;&lt;v&gt;7.9752011843452361E-2&lt;/v&gt;&lt;/c&gt;&lt;c r=&quot;F234&quot; s=&quot;80&quot;&gt;&lt;f t=&quot;shared&quot; ca=&quot;1&quot; si=&quot;18&quot;/&gt;&lt;v&gt;1.9770326311777102E-2&lt;/v&gt;&lt;/c&gt;&lt;c r=&quot;G234&quot; s=&quot;80&quot;&gt;&lt;f t=&quot;shared&quot; ca=&quot;1&quot; si=&quot;19&quot;/&gt;&lt;v&gt;9.8447022000050649E-2&lt;/v&gt;&lt;/c&gt;&lt;c r=&quot;H234&quot; s=&quot;81&quot;&gt;&lt;f t=&quot;shared&quot; ca=&quot;1&quot; si=&quot;20&quot;/&gt;&lt;v&gt;1965.3024382349738&lt;/v&gt;&lt;/c&gt;&lt;c r=&quot;I234&quot; s=&quot;62&quot;&gt;&lt;f t=&quot;shared&quot; ca=&quot;1&quot; si=&quot;21&quot;/&gt;&lt;v&gt;30.306048764699476&lt;/v&gt;&lt;/c&gt;&lt;/row&gt;&lt;row r=&quot;235&quot; spans=&quot;2:9&quot; x14ac:dyDescent=&quot;0.25&quot;&gt;&lt;c r=&quot;B235&quot; s=&quot;83&quot;&gt;&lt;v&gt;190&lt;/v&gt;&lt;/c&gt;&lt;c r=&quot;C235&quot; s=&quot;80&quot;&gt;&lt;f t=&quot;shared&quot; ca=&quot;1&quot; si=&quot;15&quot;/&gt;&lt;v&gt;6.5297987514987388E-2&lt;/v&gt;&lt;/c&gt;&lt;c r=&quot;D235&quot; s=&quot;80&quot;&gt;&lt;f t=&quot;shared&quot; ca=&quot;1&quot; si=&quot;16&quot;/&gt;&lt;v&gt;0.15952397561199691&lt;/v&gt;&lt;/c&gt;&lt;c r=&quot;E235&quot; s=&quot;80&quot;&gt;&lt;f t=&quot;shared&quot; ca=&quot;1&quot; si=&quot;17&quot;/&gt;&lt;v&gt;8.140766129588399E-2&lt;/v&gt;&lt;/c&gt;&lt;c r=&quot;F235&quot; s=&quot;80&quot;&gt;&lt;f t=&quot;shared&quot; ca=&quot;1&quot; si=&quot;18&quot;/&gt;&lt;v&gt;2.0480458559064774E-2&lt;/v&gt;&lt;/c&gt;&lt;c r=&quot;G235&quot; s=&quot;80&quot;&gt;&lt;f t=&quot;shared&quot; ca=&quot;1&quot; si=&quot;19&quot;/&gt;&lt;v&gt;9.6666782928397837E-2&lt;/v&gt;&lt;/c&gt;&lt;c r=&quot;H235&quot; s=&quot;81&quot;&gt;&lt;f t=&quot;shared&quot; ca=&quot;1&quot; si=&quot;20&quot;/&gt;&lt;v&gt;2062.3985508494357&lt;/v&gt;&lt;/c&gt;&lt;c r=&quot;I235&quot; s=&quot;62&quot;&gt;&lt;f t=&quot;shared&quot; ca=&quot;1&quot; si=&quot;21&quot;/&gt;&lt;v&gt;32.247971016988714&lt;/v&gt;&lt;/c&gt;&lt;/row&gt;&lt;row r=&quot;236&quot; spans=&quot;2:9&quot; x14ac:dyDescent=&quot;0.25&quot;&gt;&lt;c r=&quot;B236&quot; s=&quot;83&quot;&gt;&lt;v&gt;191&lt;/v&gt;&lt;/c&gt;&lt;c r=&quot;C236&quot; s=&quot;80&quot;&gt;&lt;f t=&quot;shared&quot; ca=&quot;1&quot; si=&quot;15&quot;/&gt;&lt;v&gt;5.6463934951212429E-2&lt;/v&gt;&lt;/c&gt;&lt;c r=&quot;D236&quot; s=&quot;80&quot;&gt;&lt;f t=&quot;shared&quot; ca=&quot;1&quot; si=&quot;16&quot;/&gt;&lt;v&gt;0.17032229591259479&lt;/v&gt;&lt;/c&gt;&lt;c r=&quot;E236&quot; s=&quot;80&quot;&gt;&lt;f t=&quot;shared&quot; ca=&quot;1&quot; si=&quot;17&quot;/&gt;&lt;v&gt;7.5716262634598894E-2&lt;/v&gt;&lt;/c&gt;&lt;c r=&quot;F236&quot; s=&quot;80&quot;&gt;&lt;f t=&quot;shared&quot; ca=&quot;1&quot; si=&quot;18&quot;/&gt;&lt;v&gt;2.8516942108059339E-2&lt;/v&gt;&lt;/c&gt;&lt;c r=&quot;G236&quot; s=&quot;80&quot;&gt;&lt;f t=&quot;shared&quot; ca=&quot;1&quot; si=&quot;19&quot;/&gt;&lt;v&gt;0.10422560713881635&lt;/v&gt;&lt;/c&gt;&lt;c r=&quot;H236&quot; s=&quot;81&quot;&gt;&lt;f t=&quot;shared&quot; ca=&quot;1&quot; si=&quot;20&quot;/&gt;&lt;v&gt;2697.3309348161956&lt;/v&gt;&lt;/c&gt;&lt;c r=&quot;I236&quot; s=&quot;62&quot;&gt;&lt;f t=&quot;shared&quot; ca=&quot;1&quot; si=&quot;21&quot;/&gt;&lt;v&gt;44.94661869632391&lt;/v&gt;&lt;/c&gt;&lt;/row&gt;&lt;row r=&quot;237&quot; spans=&quot;2:9&quot; x14ac:dyDescent=&quot;0.25&quot;&gt;&lt;c r=&quot;B237&quot; s=&quot;83&quot;&gt;&lt;v&gt;192&lt;/v&gt;&lt;/c&gt;&lt;c r=&quot;C237&quot; s=&quot;80&quot;&gt;&lt;f t=&quot;shared&quot; ca=&quot;1&quot; si=&quot;15&quot;/&gt;&lt;v&gt;5.0666920119563336E-2&lt;/v&gt;&lt;/c&gt;&lt;c r=&quot;D237&quot; s=&quot;80&quot;&gt;&lt;f t=&quot;shared&quot; ca=&quot;1&quot; si=&quot;16&quot;/&gt;&lt;v&gt;0.16404160386209887&lt;/v&gt;&lt;/c&gt;&lt;c r=&quot;E237&quot; s=&quot;80&quot;&gt;&lt;f t=&quot;shared&quot; ca=&quot;1&quot; si=&quot;17&quot;/&gt;&lt;v&gt;7.4293873502496832E-2&lt;/v&gt;&lt;/c&gt;&lt;c r=&quot;F237&quot; s=&quot;80&quot;&gt;&lt;f t=&quot;shared&quot; ca=&quot;1&quot; si=&quot;18&quot;/&gt;&lt;v&gt;2.2526416628209891E-2&lt;/v&gt;&lt;/c&gt;&lt;c r=&quot;G237&quot; s=&quot;80&quot;&gt;&lt;f t=&quot;shared&quot; ca=&quot;1&quot; si=&quot;19&quot;/&gt;&lt;v&gt;9.982912270346922E-2&lt;/v&gt;&lt;/c&gt;&lt;c r=&quot;H237&quot; s=&quot;81&quot;&gt;&lt;f t=&quot;shared&quot; ca=&quot;1&quot; si=&quot;20&quot;/&gt;&lt;v&gt;2343.0881138511827&lt;/v&gt;&lt;/c&gt;&lt;c r=&quot;I237&quot; s=&quot;62&quot;&gt;&lt;f t=&quot;shared&quot; ca=&quot;1&quot; si=&quot;21&quot;/&gt;&lt;v&gt;37.861762277023651&lt;/v&gt;&lt;/c&gt;&lt;/row&gt;&lt;row r=&quot;238&quot; spans=&quot;2:9&quot; x14ac:dyDescent=&quot;0.25&quot;&gt;&lt;c r=&quot;B238&quot; s=&quot;83&quot;&gt;&lt;v&gt;193&lt;/v&gt;&lt;/c&gt;&lt;c r=&quot;C238&quot; s=&quot;80&quot;&gt;&lt;f t=&quot;shared&quot; ref=&quot;C238:C301&quot; ca=&quot;1&quot; si=&quot;22&quot;&gt;_xlfn.NORM.INV(RAND(),$C$6,$D$6)</f><v>4.0117004439422677E-2</v></c><c r="D238" s="80"><f t="shared" ref="D238:D301" ca="1" si="23">_xlfn.NORM.INV(RAND(),$C$7,$D$7)</f><v>0.16736512818645696</v></c><c r="E238" s="80"><f t="shared" ref="E238:E301" ca="1" si="24">_xlfn.NORM.INV(RAND(),$C$8,$D$8)</f><v>7.6610146600104248E-2</v></c><c r="F238" s="80"><f t="shared" ref="F238:F301" ca="1" si="25">_xlfn.NORM.INV(RAND(),$C$9,$D$9)</f><v>2.5837210615475156E-2</v></c><c r="G238" s="80"><f t="shared" ref="G238:G301" ca="1" si="26">D238*(1-$C$12)+$C$13-$C$14-$C$15</f><v>0.10215558973051989</v></c><c r="H238" s="81"><f t="shared" ref="H238:H301" ca="1" si="27">IFERROR($C$16*G238*((1+C238)/(1+E238)+(1+C238)^2/(1+E238)^2+(1+C238)^3/(1+E238)^3+(1+C238)^4/(1+E238)^4+(1+C238)^5/(1+E238)^5)+($C$16*(1+C238)^5*G238*(1+F238)/(E238-F238))/(1+E238)^5,&quot;&quot;)</f><v>2308.1462549232642</v></c><c r="I238" s="62"><f t="shared" ref="I238:I301" ca="1" si="28">IFERROR((H238-$C$17)/$C$18,&quot;&quot;)</f><v>37.162925098465287</v></c></row><row r="239" spans="2:9" x14ac:dyDescent="0.25"><c r="B239" s="83"><v>194</v></c><c r="C239" s="80"><f t="shared" ca="1" si="22"/>&lt;v&gt;3.6547827505616602E-2&lt;/v&gt;&lt;/c&gt;&lt;c r=&quot;D239&quot; s=&quot;80&quot;&gt;&lt;f t=&quot;shared&quot; ca=&quot;1&quot; si=&quot;23&quot;/&gt;&lt;v&gt;0.15684195937894418&lt;/v&gt;&lt;/c&gt;&lt;c r=&quot;E239&quot; s=&quot;80&quot;&gt;&lt;f t=&quot;shared&quot; ca=&quot;1&quot; si=&quot;24&quot;/&gt;&lt;v&gt;8.4746119847419171E-2&lt;/v&gt;&lt;/c&gt;&lt;c r=&quot;F239&quot; s=&quot;80&quot;&gt;&lt;f t=&quot;shared&quot; ca=&quot;1&quot; si=&quot;25&quot;/&gt;&lt;v&gt;2.6771873213412629E-2&lt;/v&gt;&lt;/c&gt;&lt;c r=&quot;G239&quot; s=&quot;80&quot;&gt;&lt;f t=&quot;shared&quot; ca=&quot;1&quot; si=&quot;26&quot;/&gt;&lt;v&gt;9.4789371565260933E-2&lt;/v&gt;&lt;/c&gt;&lt;c r=&quot;H239&quot; s=&quot;81&quot;&gt;&lt;f t=&quot;shared&quot; ca=&quot;1&quot; si=&quot;27&quot;/&gt;&lt;v&gt;1839.5205971361959&lt;/v&gt;&lt;/c&gt;&lt;c r=&quot;I239&quot; s=&quot;62&quot;&gt;&lt;f t=&quot;shared&quot; ca=&quot;1&quot; si=&quot;28&quot;/&gt;&lt;v&gt;27.790411942723917&lt;/v&gt;&lt;/c&gt;&lt;/row&gt;&lt;row r=&quot;240&quot; spans=&quot;2:9&quot; x14ac:dyDescent=&quot;0.25&quot;&gt;&lt;c r=&quot;B240&quot; s=&quot;83&quot;&gt;&lt;v&gt;195&lt;/v&gt;&lt;/c&gt;&lt;c r=&quot;C240&quot; s=&quot;80&quot;&gt;&lt;f t=&quot;shared&quot; ca=&quot;1&quot; si=&quot;22&quot;/&gt;&lt;v&gt;7.9687248231779889E-2&lt;/v&gt;&lt;/c&gt;&lt;c r=&quot;D240&quot; s=&quot;80&quot;&gt;&lt;f t=&quot;shared&quot; ca=&quot;1&quot; si=&quot;23&quot;/&gt;&lt;v&gt;0.16407830873609025&lt;/v&gt;&lt;/c&gt;&lt;c r=&quot;E240&quot; s=&quot;80&quot;&gt;&lt;f t=&quot;shared&quot; ca=&quot;1&quot; si=&quot;24&quot;/&gt;&lt;v&gt;7.7493212593534783E-2&lt;/v&gt;&lt;/c&gt;&lt;c r=&quot;F240&quot; s=&quot;80&quot;&gt;&lt;f t=&quot;shared&quot; ca=&quot;1&quot; si=&quot;25&quot;/&gt;&lt;v&gt;2.7546676047318024E-2&lt;/v&gt;&lt;/c&gt;&lt;c r=&quot;G240&quot; s=&quot;80&quot;&gt;&lt;f t=&quot;shared&quot; ca=&quot;1&quot; si=&quot;26&quot;/&gt;&lt;v&gt;9.9854816115263173E-2&lt;/v&gt;&lt;/c&gt;&lt;c r=&quot;H240&quot; s=&quot;81&quot;&gt;&lt;f t=&quot;shared&quot; ca=&quot;1&quot; si=&quot;27&quot;/&gt;&lt;v&gt;2706.521219527086&lt;/v&gt;&lt;/c&gt;&lt;c r=&quot;I240&quot; s=&quot;62&quot;&gt;&lt;f t=&quot;shared&quot; ca=&quot;1&quot; si=&quot;28&quot;/&gt;&lt;v&gt;45.13042439054172&lt;/v&gt;&lt;/c&gt;&lt;/row&gt;&lt;row r=&quot;241&quot; spans=&quot;2:9&quot; x14ac:dyDescent=&quot;0.25&quot;&gt;&lt;c r=&quot;B241&quot; s=&quot;83&quot;&gt;&lt;v&gt;196&lt;/v&gt;&lt;/c&gt;&lt;c r=&quot;C241&quot; s=&quot;80&quot;&gt;&lt;f t=&quot;shared&quot; ca=&quot;1&quot; si=&quot;22&quot;/&gt;&lt;v&gt;5.7710460960902772E-2&lt;/v&gt;&lt;/c&gt;&lt;c r=&quot;D241&quot; s=&quot;80&quot;&gt;&lt;f t=&quot;shared&quot; ca=&quot;1&quot; si=&quot;23&quot;/&gt;&lt;v&gt;0.14032897465698538&lt;/v&gt;&lt;/c&gt;&lt;c r=&quot;E241&quot; s=&quot;80&quot;&gt;&lt;f t=&quot;shared&quot; ca=&quot;1&quot; si=&quot;24&quot;/&gt;&lt;v&gt;9.2606466502992896E-2&lt;/v&gt;&lt;/c&gt;&lt;c r=&quot;F241&quot; s=&quot;80&quot;&gt;&lt;f t=&quot;shared&quot; ca=&quot;1&quot; si=&quot;25&quot;/&gt;&lt;v&gt;2.6977190022460639E-2&lt;/v&gt;&lt;/c&gt;&lt;c r=&quot;G241&quot; s=&quot;80&quot;&gt;&lt;f t=&quot;shared&quot; ca=&quot;1&quot; si=&quot;26&quot;/&gt;&lt;v&gt;8.3230282259889765E-2&lt;/v&gt;&lt;/c&gt;&lt;c r=&quot;H241&quot; s=&quot;81&quot;&gt;&lt;f t=&quot;shared&quot; ca=&quot;1&quot; si=&quot;27&quot;/&gt;&lt;v&gt;1559.4825580805839&lt;/v&gt;&lt;/c&gt;&lt;c r=&quot;I241&quot; s=&quot;62&quot;&gt;&lt;f t=&quot;shared&quot; ca=&quot;1&quot; si=&quot;28&quot;/&gt;&lt;v&gt;22.189651161611678&lt;/v&gt;&lt;/c&gt;&lt;/row&gt;&lt;row r=&quot;242&quot; spans=&quot;2:9&quot; x14ac:dyDescent=&quot;0.25&quot;&gt;&lt;c r=&quot;B242&quot; s=&quot;83&quot;&gt;&lt;v&gt;197&lt;/v&gt;&lt;/c&gt;&lt;c r=&quot;C242&quot; s=&quot;80&quot;&gt;&lt;f t=&quot;shared&quot; ca=&quot;1&quot; si=&quot;22&quot;/&gt;&lt;v&gt;6.2931913223689864E-2&lt;/v&gt;&lt;/c&gt;&lt;c r=&quot;D242&quot; s=&quot;80&quot;&gt;&lt;f t=&quot;shared&quot; ca=&quot;1&quot; si=&quot;23&quot;/&gt;&lt;v&gt;0.17049415787050137&lt;/v&gt;&lt;/c&gt;&lt;c r=&quot;E242&quot; s=&quot;80&quot;&gt;&lt;f t=&quot;shared&quot; ca=&quot;1&quot; si=&quot;24&quot;/&gt;&lt;v&gt;7.8096138280198846E-2&lt;/v&gt;&lt;/c&gt;&lt;c r=&quot;F242&quot; s=&quot;80&quot;&gt;&lt;f t=&quot;shared&quot; ca=&quot;1&quot; si=&quot;25&quot;/&gt;&lt;v&gt;2.7156771344304647E-2&lt;/v&gt;&lt;/c&gt;&lt;c r=&quot;G242&quot; s=&quot;80&quot;&gt;&lt;f t=&quot;shared&quot; ca=&quot;1&quot; si=&quot;26&quot;/&gt;&lt;v&gt;0.10434591050935096&lt;/v&gt;&lt;/c&gt;&lt;c r=&quot;H242&quot; s=&quot;81&quot;&gt;&lt;f t=&quot;shared&quot; ca=&quot;1&quot; si=&quot;27&quot;/&gt;&lt;v&gt;2583.3293005069527&lt;/v&gt;&lt;/c&gt;&lt;c r=&quot;I242&quot; s=&quot;62&quot;&gt;&lt;f t=&quot;shared&quot; ca=&quot;1&quot; si=&quot;28&quot;/&gt;&lt;v&gt;42.666586010139056&lt;/v&gt;&lt;/c&gt;&lt;/row&gt;&lt;row r=&quot;243&quot; spans=&quot;2:9&quot; x14ac:dyDescent=&quot;0.25&quot;&gt;&lt;c r=&quot;B243&quot; s=&quot;83&quot;&gt;&lt;v&gt;198&lt;/v&gt;&lt;/c&gt;&lt;c r=&quot;C243&quot; s=&quot;80&quot;&gt;&lt;f t=&quot;shared&quot; ca=&quot;1&quot; si=&quot;22&quot;/&gt;&lt;v&gt;6.5569658501205566E-2&lt;/v&gt;&lt;/c&gt;&lt;c r=&quot;D243&quot; s=&quot;80&quot;&gt;&lt;f t=&quot;shared&quot; ca=&quot;1&quot; si=&quot;23&quot;/&gt;&lt;v&gt;0.16948836621829622&lt;/v&gt;&lt;/c&gt;&lt;c r=&quot;E243&quot; s=&quot;80&quot;&gt;&lt;f t=&quot;shared&quot; ca=&quot;1&quot; si=&quot;24&quot;/&gt;&lt;v&gt;8.209439335501563E-2&lt;/v&gt;&lt;/c&gt;&lt;c r=&quot;F243&quot; s=&quot;80&quot;&gt;&lt;f t=&quot;shared&quot; ca=&quot;1&quot; si=&quot;25&quot;/&gt;&lt;v&gt;2.6509656449040776E-2&lt;/v&gt;&lt;/c&gt;&lt;c r=&quot;G243&quot; s=&quot;80&quot;&gt;&lt;f t=&quot;shared&quot; ca=&quot;1&quot; si=&quot;26&quot;/&gt;&lt;v&gt;0.10364185635280734&lt;/v&gt;&lt;/c&gt;&lt;c r=&quot;H243&quot; s=&quot;81&quot;&gt;&lt;f t=&quot;shared&quot; ca=&quot;1&quot; si=&quot;27&quot;/&gt;&lt;v&gt;2380.5612133655313&lt;/v&gt;&lt;/c&gt;&lt;c r=&quot;I243&quot; s=&quot;62&quot;&gt;&lt;f t=&quot;shared&quot; ca=&quot;1&quot; si=&quot;28&quot;/&gt;&lt;v&gt;38.611224267310625&lt;/v&gt;&lt;/c&gt;&lt;/row&gt;&lt;row r=&quot;244&quot; spans=&quot;2:9&quot; x14ac:dyDescent=&quot;0.25&quot;&gt;&lt;c r=&quot;B244&quot; s=&quot;83&quot;&gt;&lt;v&gt;199&lt;/v&gt;&lt;/c&gt;&lt;c r=&quot;C244&quot; s=&quot;80&quot;&gt;&lt;f t=&quot;shared&quot; ca=&quot;1&quot; si=&quot;22&quot;/&gt;&lt;v&gt;4.4933659813611804E-2&lt;/v&gt;&lt;/c&gt;&lt;c r=&quot;D244&quot; s=&quot;80&quot;&gt;&lt;f t=&quot;shared&quot; ca=&quot;1&quot; si=&quot;23&quot;/&gt;&lt;v&gt;0.16552633720374599&lt;/v&gt;&lt;/c&gt;&lt;c r=&quot;E244&quot; s=&quot;80&quot;&gt;&lt;f t=&quot;shared&quot; ca=&quot;1&quot; si=&quot;24&quot;/&gt;&lt;v&gt;8.5800186789059915E-2&lt;/v&gt;&lt;/c&gt;&lt;c r=&quot;F244&quot; s=&quot;80&quot;&gt;&lt;f t=&quot;shared&quot; ca=&quot;1&quot; si=&quot;25&quot;/&gt;&lt;v&gt;2.5014888526387061E-2&lt;/v&gt;&lt;/c&gt;&lt;c r=&quot;G244&quot; s=&quot;80&quot;&gt;&lt;f t=&quot;shared&quot; ca=&quot;1&quot; si=&quot;26&quot;/&gt;&lt;v&gt;0.10086843604262219&lt;/v&gt;&lt;/c&gt;&lt;c r=&quot;H244&quot; s=&quot;81&quot;&gt;&lt;f t=&quot;shared&quot; ca=&quot;1&quot; si=&quot;27&quot;/&gt;&lt;v&gt;1946.9299799259943&lt;/v&gt;&lt;/c&gt;&lt;c r=&quot;I244&quot; s=&quot;62&quot;&gt;&lt;f t=&quot;shared&quot; ca=&quot;1&quot; si=&quot;28&quot;/&gt;&lt;v&gt;29.938599598519886&lt;/v&gt;&lt;/c&gt;&lt;/row&gt;&lt;row r=&quot;245&quot; spans=&quot;2:9&quot; x14ac:dyDescent=&quot;0.25&quot;&gt;&lt;c r=&quot;B245&quot; s=&quot;83&quot;&gt;&lt;v&gt;200&lt;/v&gt;&lt;/c&gt;&lt;c r=&quot;C245&quot; s=&quot;80&quot;&gt;&lt;f t=&quot;shared&quot; ca=&quot;1&quot; si=&quot;22&quot;/&gt;&lt;v&gt;4.2768961574336989E-2&lt;/v&gt;&lt;/c&gt;&lt;c r=&quot;D245&quot; s=&quot;80&quot;&gt;&lt;f t=&quot;shared&quot; ca=&quot;1&quot; si=&quot;23&quot;/&gt;&lt;v&gt;0.16178730586983139&lt;/v&gt;&lt;/c&gt;&lt;c r=&quot;E245&quot; s=&quot;80&quot;&gt;&lt;f t=&quot;shared&quot; ca=&quot;1&quot; si=&quot;24&quot;/&gt;&lt;v&gt;8.4784186473875645E-2&lt;/v&gt;&lt;/c&gt;&lt;c r=&quot;F245&quot; s=&quot;80&quot;&gt;&lt;f t=&quot;shared&quot; ca=&quot;1&quot; si=&quot;25&quot;/&gt;&lt;v&gt;2.6286369600020631E-2&lt;/v&gt;&lt;/c&gt;&lt;c r=&quot;G245&quot; s=&quot;80&quot;&gt;&lt;f t=&quot;shared&quot; ca=&quot;1&quot; si=&quot;26&quot;/&gt;&lt;v&gt;9.8251114108881987E-2&lt;/v&gt;&lt;/c&gt;&lt;c r=&quot;H245&quot; s=&quot;81&quot;&gt;&lt;f t=&quot;shared&quot; ca=&quot;1&quot; si=&quot;27&quot;/&gt;&lt;v&gt;1944.4130542889345&lt;/v&gt;&lt;/c&gt;&lt;c r=&quot;I245&quot; s=&quot;62&quot;&gt;&lt;f t=&quot;shared&quot; ca=&quot;1&quot; si=&quot;28&quot;/&gt;&lt;v&gt;29.888261085778691&lt;/v&gt;&lt;/c&gt;&lt;/row&gt;&lt;row r=&quot;246&quot; spans=&quot;2:9&quot; x14ac:dyDescent=&quot;0.25&quot;&gt;&lt;c r=&quot;B246&quot; s=&quot;83&quot;&gt;&lt;v&gt;201&lt;/v&gt;&lt;/c&gt;&lt;c r=&quot;C246&quot; s=&quot;80&quot;&gt;&lt;f t=&quot;shared&quot; ca=&quot;1&quot; si=&quot;22&quot;/&gt;&lt;v&gt;5.9123177661996512E-2&lt;/v&gt;&lt;/c&gt;&lt;c r=&quot;D246&quot; s=&quot;80&quot;&gt;&lt;f t=&quot;shared&quot; ca=&quot;1&quot; si=&quot;23&quot;/&gt;&lt;v&gt;0.14739836709092485&lt;/v&gt;&lt;/c&gt;&lt;c r=&quot;E246&quot; s=&quot;80&quot;&gt;&lt;f t=&quot;shared&quot; ca=&quot;1&quot; si=&quot;24&quot;/&gt;&lt;v&gt;8.3100955087625217E-2&lt;/v&gt;&lt;/c&gt;&lt;c r=&quot;F246&quot; s=&quot;80&quot;&gt;&lt;f t=&quot;shared&quot; ca=&quot;1&quot; si=&quot;25&quot;/&gt;&lt;v&gt;2.7317489451622864E-2&lt;/v&gt;&lt;/c&gt;&lt;c r=&quot;G246&quot; s=&quot;80&quot;&gt;&lt;f t=&quot;shared&quot; ca=&quot;1&quot; si=&quot;26&quot;/&gt;&lt;v&gt;8.8178856963647412E-2&lt;/v&gt;&lt;/c&gt;&lt;c r=&quot;H246&quot; s=&quot;81&quot;&gt;&lt;f t=&quot;shared&quot; ca=&quot;1&quot; si=&quot;27&quot;/&gt;&lt;v&gt;1957.6321632535492&lt;/v&gt;&lt;/c&gt;&lt;c r=&quot;I246&quot; s=&quot;62&quot;&gt;&lt;f t=&quot;shared&quot; ca=&quot;1&quot; si=&quot;28&quot;/&gt;&lt;v&gt;30.152643265070981&lt;/v&gt;&lt;/c&gt;&lt;/row&gt;&lt;row r=&quot;247&quot; spans=&quot;2:9&quot; x14ac:dyDescent=&quot;0.25&quot;&gt;&lt;c r=&quot;B247&quot; s=&quot;83&quot;&gt;&lt;v&gt;202&lt;/v&gt;&lt;/c&gt;&lt;c r=&quot;C247&quot; s=&quot;80&quot;&gt;&lt;f t=&quot;shared&quot; ca=&quot;1&quot; si=&quot;22&quot;/&gt;&lt;v&gt;6.1816787993064726E-2&lt;/v&gt;&lt;/c&gt;&lt;c r=&quot;D247&quot; s=&quot;80&quot;&gt;&lt;f t=&quot;shared&quot; ca=&quot;1&quot; si=&quot;23&quot;/&gt;&lt;v&gt;0.16554409813695983&lt;/v&gt;&lt;/c&gt;&lt;c r=&quot;E247&quot; s=&quot;80&quot;&gt;&lt;f t=&quot;shared&quot; ca=&quot;1&quot; si=&quot;24&quot;/&gt;&lt;v&gt;8.9139066873960116E-2&lt;/v&gt;&lt;/c&gt;&lt;c r=&quot;F247&quot; s=&quot;80&quot;&gt;&lt;f t=&quot;shared&quot; ca=&quot;1&quot; si=&quot;25&quot;/&gt;&lt;v&gt;2.5852992916728094E-2&lt;/v&gt;&lt;/c&gt;&lt;c r=&quot;G247&quot; s=&quot;80&quot;&gt;&lt;f t=&quot;shared&quot; ca=&quot;1&quot; si=&quot;26&quot;/&gt;&lt;v&gt;0.10088086869587187&lt;/v&gt;&lt;/c&gt;&lt;c r=&quot;H247&quot; s=&quot;81&quot;&gt;&lt;f t=&quot;shared&quot; ca=&quot;1&quot; si=&quot;27&quot;/&gt;&lt;v&gt;2003.2641825308572&lt;/v&gt;&lt;/c&gt;&lt;c r=&quot;I247&quot; s=&quot;62&quot;&gt;&lt;f t=&quot;shared&quot; ca=&quot;1&quot; si=&quot;28&quot;/&gt;&lt;v&gt;31.065283650617143&lt;/v&gt;&lt;/c&gt;&lt;/row&gt;&lt;row r=&quot;248&quot; spans=&quot;2:9&quot; x14ac:dyDescent=&quot;0.25&quot;&gt;&lt;c r=&quot;B248&quot; s=&quot;83&quot;&gt;&lt;v&gt;203&lt;/v&gt;&lt;/c&gt;&lt;c r=&quot;C248&quot; s=&quot;80&quot;&gt;&lt;f t=&quot;shared&quot; ca=&quot;1&quot; si=&quot;22&quot;/&gt;&lt;v&gt;5.8254515177574497E-2&lt;/v&gt;&lt;/c&gt;&lt;c r=&quot;D248&quot; s=&quot;80&quot;&gt;&lt;f t=&quot;shared&quot; ca=&quot;1&quot; si=&quot;23&quot;/&gt;&lt;v&gt;0.15702129830222072&lt;/v&gt;&lt;/c&gt;&lt;c r=&quot;E248&quot; s=&quot;80&quot;&gt;&lt;f t=&quot;shared&quot; ca=&quot;1&quot; si=&quot;24&quot;/&gt;&lt;v&gt;8.3085676776731537E-2&lt;/v&gt;&lt;/c&gt;&lt;c r=&quot;F248&quot; s=&quot;80&quot;&gt;&lt;f t=&quot;shared&quot; ca=&quot;1&quot; si=&quot;25&quot;/&gt;&lt;v&gt;2.4409273988480546E-2&lt;/v&gt;&lt;/c&gt;&lt;c r=&quot;G248&quot; s=&quot;80&quot;&gt;&lt;f t=&quot;shared&quot; ca=&quot;1&quot; si=&quot;26&quot;/&gt;&lt;v&gt;9.491490881155451E-2&lt;/v&gt;&lt;/c&gt;&lt;c r=&quot;H248&quot; s=&quot;81&quot;&gt;&lt;f t=&quot;shared&quot; ca=&quot;1&quot; si=&quot;27&quot;/&gt;&lt;v&gt;2014.4845408865613&lt;/v&gt;&lt;/c&gt;&lt;c r=&quot;I248&quot; s=&quot;62&quot;&gt;&lt;f t=&quot;shared&quot; ca=&quot;1&quot; si=&quot;28&quot;/&gt;&lt;v&gt;31.289690817731227&lt;/v&gt;&lt;/c&gt;&lt;/row&gt;&lt;row r=&quot;249&quot; spans=&quot;2:9&quot; x14ac:dyDescent=&quot;0.25&quot;&gt;&lt;c r=&quot;B249&quot; s=&quot;83&quot;&gt;&lt;v&gt;204&lt;/v&gt;&lt;/c&gt;&lt;c r=&quot;C249&quot; s=&quot;80&quot;&gt;&lt;f t=&quot;shared&quot; ca=&quot;1&quot; si=&quot;22&quot;/&gt;&lt;v&gt;2.0561699096360905E-2&lt;/v&gt;&lt;/c&gt;&lt;c r=&quot;D249&quot; s=&quot;80&quot;&gt;&lt;f t=&quot;shared&quot; ca=&quot;1&quot; si=&quot;23&quot;/&gt;&lt;v&gt;0.14446056748983191&lt;/v&gt;&lt;/c&gt;&lt;c r=&quot;E249&quot; s=&quot;80&quot;&gt;&lt;f t=&quot;shared&quot; ca=&quot;1&quot; si=&quot;24&quot;/&gt;&lt;v&gt;6.9514292989166601E-2&lt;/v&gt;&lt;/c&gt;&lt;c r=&quot;F249&quot; s=&quot;80&quot;&gt;&lt;f t=&quot;shared&quot; ca=&quot;1&quot; si=&quot;25&quot;/&gt;&lt;v&gt;2.7015185472225079E-2&lt;/v&gt;&lt;/c&gt;&lt;c r=&quot;G249&quot; s=&quot;80&quot;&gt;&lt;f t=&quot;shared&quot; ca=&quot;1&quot; si=&quot;26&quot;/&gt;&lt;v&gt;8.6122397242882343E-2&lt;/v&gt;&lt;/c&gt;&lt;c r=&quot;H249&quot; s=&quot;81&quot;&gt;&lt;f t=&quot;shared&quot; ca=&quot;1&quot; si=&quot;27&quot;/&gt;&lt;v&gt;2122.6028069567546&lt;/v&gt;&lt;/c&gt;&lt;c r=&quot;I249&quot; s=&quot;62&quot;&gt;&lt;f t=&quot;shared&quot; ca=&quot;1&quot; si=&quot;28&quot;/&gt;&lt;v&gt;33.452056139135095&lt;/v&gt;&lt;/c&gt;&lt;/row&gt;&lt;row r=&quot;250&quot; spans=&quot;2:9&quot; x14ac:dyDescent=&quot;0.25&quot;&gt;&lt;c r=&quot;B250&quot; s=&quot;83&quot;&gt;&lt;v&gt;205&lt;/v&gt;&lt;/c&gt;&lt;c r=&quot;C250&quot; s=&quot;80&quot;&gt;&lt;f t=&quot;shared&quot; ca=&quot;1&quot; si=&quot;22&quot;/&gt;&lt;v&gt;5.9463948780763123E-2&lt;/v&gt;&lt;/c&gt;&lt;c r=&quot;D250&quot; s=&quot;80&quot;&gt;&lt;f t=&quot;shared&quot; ca=&quot;1&quot; si=&quot;23&quot;/&gt;&lt;v&gt;0.15419663184706267&lt;/v&gt;&lt;/c&gt;&lt;c r=&quot;E250&quot; s=&quot;80&quot;&gt;&lt;f t=&quot;shared&quot; ca=&quot;1&quot; si=&quot;24&quot;/&gt;&lt;v&gt;7.5501164411000452E-2&lt;/v&gt;&lt;/c&gt;&lt;c r=&quot;F250&quot; s=&quot;80&quot;&gt;&lt;f t=&quot;shared&quot; ca=&quot;1&quot; si=&quot;25&quot;/&gt;&lt;v&gt;3.0256068606818443E-2&lt;/v&gt;&lt;/c&gt;&lt;c r=&quot;G250&quot; s=&quot;80&quot;&gt;&lt;f t=&quot;shared&quot; ca=&quot;1&quot; si=&quot;26&quot;/&gt;&lt;v&gt;9.2937642292943878E-2&lt;/v&gt;&lt;/c&gt;&lt;c r=&quot;H250&quot; s=&quot;81&quot;&gt;&lt;f t=&quot;shared&quot; ca=&quot;1&quot; si=&quot;27&quot;/&gt;&lt;v&gt;2527.7770413056678&lt;/v&gt;&lt;/c&gt;&lt;c r=&quot;I250&quot; s=&quot;62&quot;&gt;&lt;f t=&quot;shared&quot; ca=&quot;1&quot; si=&quot;28&quot;/&gt;&lt;v&gt;41.555540826113358&lt;/v&gt;&lt;/c&gt;&lt;/row&gt;&lt;row r=&quot;251&quot; spans=&quot;2:9&quot; x14ac:dyDescent=&quot;0.25&quot;&gt;&lt;c r=&quot;B251&quot; s=&quot;83&quot;&gt;&lt;v&gt;206&lt;/v&gt;&lt;/c&gt;&lt;c r=&quot;C251&quot; s=&quot;80&quot;&gt;&lt;f t=&quot;shared&quot; ca=&quot;1&quot; si=&quot;22&quot;/&gt;&lt;v&gt;5.8852954769424988E-2&lt;/v&gt;&lt;/c&gt;&lt;c r=&quot;D251&quot; s=&quot;80&quot;&gt;&lt;f t=&quot;shared&quot; ca=&quot;1&quot; si=&quot;23&quot;/&gt;&lt;v&gt;0.16465402365057008&lt;/v&gt;&lt;/c&gt;&lt;c r=&quot;E251&quot; s=&quot;80&quot;&gt;&lt;f t=&quot;shared&quot; ca=&quot;1&quot; si=&quot;24&quot;/&gt;&lt;v&gt;7.7929448292920978E-2&lt;/v&gt;&lt;/c&gt;&lt;c r=&quot;F251&quot; s=&quot;80&quot;&gt;&lt;f t=&quot;shared&quot; ca=&quot;1&quot; si=&quot;25&quot;/&gt;&lt;v&gt;2.2254638669717153E-2&lt;/v&gt;&lt;/c&gt;&lt;c r=&quot;G251&quot; s=&quot;80&quot;&gt;&lt;f t=&quot;shared&quot; ca=&quot;1&quot; si=&quot;26&quot;/&gt;&lt;v&gt;0.10025781655539906&lt;/v&gt;&lt;/c&gt;&lt;c r=&quot;H251&quot; s=&quot;81&quot;&gt;&lt;f t=&quot;shared&quot; ca=&quot;1&quot; si=&quot;27&quot;/&gt;&lt;v&gt;2266.8645289534079&lt;/v&gt;&lt;/c&gt;&lt;c r=&quot;I251&quot; s=&quot;62&quot;&gt;&lt;f t=&quot;shared&quot; ca=&quot;1&quot; si=&quot;28&quot;/&gt;&lt;v&gt;36.33729057906816&lt;/v&gt;&lt;/c&gt;&lt;/row&gt;&lt;row r=&quot;252&quot; spans=&quot;2:9&quot; x14ac:dyDescent=&quot;0.25&quot;&gt;&lt;c r=&quot;B252&quot; s=&quot;83&quot;&gt;&lt;v&gt;207&lt;/v&gt;&lt;/c&gt;&lt;c r=&quot;C252&quot; s=&quot;80&quot;&gt;&lt;f t=&quot;shared&quot; ca=&quot;1&quot; si=&quot;22&quot;/&gt;&lt;v&gt;7.8735260670596843E-2&lt;/v&gt;&lt;/c&gt;&lt;c r=&quot;D252&quot; s=&quot;80&quot;&gt;&lt;f t=&quot;shared&quot; ca=&quot;1&quot; si=&quot;23&quot;/&gt;&lt;v&gt;0.14835251843533265&lt;/v&gt;&lt;/c&gt;&lt;c r=&quot;E252&quot; s=&quot;80&quot;&gt;&lt;f t=&quot;shared&quot; ca=&quot;1&quot; si=&quot;24&quot;/&gt;&lt;v&gt;7.8589636657679277E-2&lt;/v&gt;&lt;/c&gt;&lt;c r=&quot;F252&quot; s=&quot;80&quot;&gt;&lt;f t=&quot;shared&quot; ca=&quot;1&quot; si=&quot;25&quot;/&gt;&lt;v&gt;2.7897410245429882E-2&lt;/v&gt;&lt;/c&gt;&lt;c r=&quot;G252&quot; s=&quot;80&quot;&gt;&lt;f t=&quot;shared&quot; ca=&quot;1&quot; si=&quot;26&quot;/&gt;&lt;v&gt;8.8846762904732868E-2&lt;/v&gt;&lt;/c&gt;&lt;c r=&quot;H252&quot; s=&quot;81&quot;&gt;&lt;f t=&quot;shared&quot; ca=&quot;1&quot; si=&quot;27&quot;/&gt;&lt;v&gt;2359.5553933607653&lt;/v&gt;&lt;/c&gt;&lt;c r=&quot;I252&quot; s=&quot;62&quot;&gt;&lt;f t=&quot;shared&quot; ca=&quot;1&quot; si=&quot;28&quot;/&gt;&lt;v&gt;38.191107867215308&lt;/v&gt;&lt;/c&gt;&lt;/row&gt;&lt;row r=&quot;253&quot; spans=&quot;2:9&quot; x14ac:dyDescent=&quot;0.25&quot;&gt;&lt;c r=&quot;B253&quot; s=&quot;83&quot;&gt;&lt;v&gt;208&lt;/v&gt;&lt;/c&gt;&lt;c r=&quot;C253&quot; s=&quot;80&quot;&gt;&lt;f t=&quot;shared&quot; ca=&quot;1&quot; si=&quot;22&quot;/&gt;&lt;v&gt;4.9247026505500092E-2&lt;/v&gt;&lt;/c&gt;&lt;c r=&quot;D253&quot; s=&quot;80&quot;&gt;&lt;f t=&quot;shared&quot; ca=&quot;1&quot; si=&quot;23&quot;/&gt;&lt;v&gt;0.14574897222502528&lt;/v&gt;&lt;/c&gt;&lt;c r=&quot;E253&quot; s=&quot;80&quot;&gt;&lt;f t=&quot;shared&quot; ca=&quot;1&quot; si=&quot;24&quot;/&gt;&lt;v&gt;9.7326774120356355E-2&lt;/v&gt;&lt;/c&gt;&lt;c r=&quot;F253&quot; s=&quot;80&quot;&gt;&lt;f t=&quot;shared&quot; ca=&quot;1&quot; si=&quot;25&quot;/&gt;&lt;v&gt;1.8782927208742525E-2&lt;/v&gt;&lt;/c&gt;&lt;c r=&quot;G253&quot; s=&quot;80&quot;&gt;&lt;f t=&quot;shared&quot; ca=&quot;1&quot; si=&quot;26&quot;/&gt;&lt;v&gt;8.7024280557517708E-2&lt;/v&gt;&lt;/c&gt;&lt;c r=&quot;H253&quot; s=&quot;81&quot;&gt;&lt;f t=&quot;shared&quot; ca=&quot;1&quot; si=&quot;27&quot;/&gt;&lt;v&gt;1347.5627086109641&lt;/v&gt;&lt;/c&gt;&lt;c r=&quot;I253&quot; s=&quot;62&quot;&gt;&lt;f t=&quot;shared&quot; ca=&quot;1&quot; si=&quot;28&quot;/&gt;&lt;v&gt;17.951254172219283&lt;/v&gt;&lt;/c&gt;&lt;/row&gt;&lt;row r=&quot;254&quot; spans=&quot;2:9&quot; x14ac:dyDescent=&quot;0.25&quot;&gt;&lt;c r=&quot;B254&quot; s=&quot;83&quot;&gt;&lt;v&gt;209&lt;/v&gt;&lt;/c&gt;&lt;c r=&quot;C254&quot; s=&quot;80&quot;&gt;&lt;f t=&quot;shared&quot; ca=&quot;1&quot; si=&quot;22&quot;/&gt;&lt;v&gt;5.7804467720761463E-2&lt;/v&gt;&lt;/c&gt;&lt;c r=&quot;D254&quot; s=&quot;80&quot;&gt;&lt;f t=&quot;shared&quot; ca=&quot;1&quot; si=&quot;23&quot;/&gt;&lt;v&gt;0.15397573723630056&lt;/v&gt;&lt;/c&gt;&lt;c r=&quot;E254&quot; s=&quot;80&quot;&gt;&lt;f t=&quot;shared&quot; ca=&quot;1&quot; si=&quot;24&quot;/&gt;&lt;v&gt;8.0733051090821975E-2&lt;/v&gt;&lt;/c&gt;&lt;c r=&quot;F254&quot; s=&quot;80&quot;&gt;&lt;f t=&quot;shared&quot; ca=&quot;1&quot; si=&quot;25&quot;/&gt;&lt;v&gt;2.752934825869556E-2&lt;/v&gt;&lt;/c&gt;&lt;c r=&quot;G254&quot; s=&quot;80&quot;&gt;&lt;f t=&quot;shared&quot; ca=&quot;1&quot; si=&quot;26&quot;/&gt;&lt;v&gt;9.2783016065410395E-2&lt;/v&gt;&lt;/c&gt;&lt;c r=&quot;H254&quot; s=&quot;81&quot;&gt;&lt;f t=&quot;shared&quot; ca=&quot;1&quot; si=&quot;27&quot;/&gt;&lt;v&gt;2147.1974985709389&lt;/v&gt;&lt;/c&gt;&lt;c r=&quot;I254&quot; s=&quot;62&quot;&gt;&lt;f t=&quot;shared&quot; ca=&quot;1&quot; si=&quot;28&quot;/&gt;&lt;v&gt;33.943949971418782&lt;/v&gt;&lt;/c&gt;&lt;/row&gt;&lt;row r=&quot;255&quot; spans=&quot;2:9&quot; x14ac:dyDescent=&quot;0.25&quot;&gt;&lt;c r=&quot;B255&quot; s=&quot;83&quot;&gt;&lt;v&gt;210&lt;/v&gt;&lt;/c&gt;&lt;c r=&quot;C255&quot; s=&quot;80&quot;&gt;&lt;f t=&quot;shared&quot; ca=&quot;1&quot; si=&quot;22&quot;/&gt;&lt;v&gt;7.1799447497971958E-2&lt;/v&gt;&lt;/c&gt;&lt;c r=&quot;D255&quot; s=&quot;80&quot;&gt;&lt;f t=&quot;shared&quot; ca=&quot;1&quot; si=&quot;23&quot;/&gt;&lt;v&gt;0.15967972873743821&lt;/v&gt;&lt;/c&gt;&lt;c r=&quot;E255&quot; s=&quot;80&quot;&gt;&lt;f t=&quot;shared&quot; ca=&quot;1&quot; si=&quot;24&quot;/&gt;&lt;v&gt;7.842793812273087E-2&lt;/v&gt;&lt;/c&gt;&lt;c r=&quot;F255&quot; s=&quot;80&quot;&gt;&lt;f t=&quot;shared&quot; ca=&quot;1&quot; si=&quot;25&quot;/&gt;&lt;v&gt;2.9818694137549884E-2&lt;/v&gt;&lt;/c&gt;&lt;c r=&quot;G255&quot; s=&quot;80&quot;&gt;&lt;f t=&quot;shared&quot; ca=&quot;1&quot; si=&quot;26&quot;/&gt;&lt;v&gt;9.6775810116206756E-2&lt;/v&gt;&lt;/c&gt;&lt;c r=&quot;H255&quot; s=&quot;81&quot;&gt;&lt;f t=&quot;shared&quot; ca=&quot;1&quot; si=&quot;27&quot;/&gt;&lt;v&gt;2586.2017342965219&lt;/v&gt;&lt;/c&gt;&lt;c r=&quot;I255&quot; s=&quot;62&quot;&gt;&lt;f t=&quot;shared&quot; ca=&quot;1&quot; si=&quot;28&quot;/&gt;&lt;v&gt;42.724034685930434&lt;/v&gt;&lt;/c&gt;&lt;/row&gt;&lt;row r=&quot;256&quot; spans=&quot;2:9&quot; x14ac:dyDescent=&quot;0.25&quot;&gt;&lt;c r=&quot;B256&quot; s=&quot;83&quot;&gt;&lt;v&gt;211&lt;/v&gt;&lt;/c&gt;&lt;c r=&quot;C256&quot; s=&quot;80&quot;&gt;&lt;f t=&quot;shared&quot; ca=&quot;1&quot; si=&quot;22&quot;/&gt;&lt;v&gt;6.201033285212279E-2&lt;/v&gt;&lt;/c&gt;&lt;c r=&quot;D256&quot; s=&quot;80&quot;&gt;&lt;f t=&quot;shared&quot; ca=&quot;1&quot; si=&quot;23&quot;/&gt;&lt;v&gt;0.17130827474865806&lt;/v&gt;&lt;/c&gt;&lt;c r=&quot;E256&quot; s=&quot;80&quot;&gt;&lt;f t=&quot;shared&quot; ca=&quot;1&quot; si=&quot;24&quot;/&gt;&lt;v&gt;8.4728595014944841E-2&lt;/v&gt;&lt;/c&gt;&lt;c r=&quot;F256&quot; s=&quot;80&quot;&gt;&lt;f t=&quot;shared&quot; ca=&quot;1&quot; si=&quot;25&quot;/&gt;&lt;v&gt;2.481743035581193E-2&lt;/v&gt;&lt;/c&gt;&lt;c r=&quot;G256&quot; s=&quot;80&quot;&gt;&lt;f t=&quot;shared&quot; ca=&quot;1&quot; si=&quot;26&quot;/&gt;&lt;v&gt;0.10491579232406065&lt;/v&gt;&lt;/c&gt;&lt;c r=&quot;H256&quot; s=&quot;81&quot;&gt;&lt;f t=&quot;shared&quot; ca=&quot;1&quot; si=&quot;27&quot;/&gt;&lt;v&gt;2212.2976089094959&lt;/v&gt;&lt;/c&gt;&lt;c r=&quot;I256&quot; s=&quot;62&quot;&gt;&lt;f t=&quot;shared&quot; ca=&quot;1&quot; si=&quot;28&quot;/&gt;&lt;v&gt;35.245952178189917&lt;/v&gt;&lt;/c&gt;&lt;/row&gt;&lt;row r=&quot;257&quot; spans=&quot;2:9&quot; x14ac:dyDescent=&quot;0.25&quot;&gt;&lt;c r=&quot;B257&quot; s=&quot;83&quot;&gt;&lt;v&gt;212&lt;/v&gt;&lt;/c&gt;&lt;c r=&quot;C257&quot; s=&quot;80&quot;&gt;&lt;f t=&quot;shared&quot; ca=&quot;1&quot; si=&quot;22&quot;/&gt;&lt;v&gt;3.6571115043153135E-2&lt;/v&gt;&lt;/c&gt;&lt;c r=&quot;D257&quot; s=&quot;80&quot;&gt;&lt;f t=&quot;shared&quot; ca=&quot;1&quot; si=&quot;23&quot;/&gt;&lt;v&gt;0.15218023629268765&lt;/v&gt;&lt;/c&gt;&lt;c r=&quot;E257&quot; s=&quot;80&quot;&gt;&lt;f t=&quot;shared&quot; ca=&quot;1&quot; si=&quot;24&quot;/&gt;&lt;v&gt;7.0561560723259281E-2&lt;/v&gt;&lt;/c&gt;&lt;c r=&quot;F257&quot; s=&quot;80&quot;&gt;&lt;f t=&quot;shared&quot; ca=&quot;1&quot; si=&quot;25&quot;/&gt;&lt;v&gt;2.6491526690375394E-2&lt;/v&gt;&lt;/c&gt;&lt;c r=&quot;G257&quot; s=&quot;80&quot;&gt;&lt;f t=&quot;shared&quot; ca=&quot;1&quot; si=&quot;26&quot;/&gt;&lt;v&gt;9.1526165404881343E-2&lt;/v&gt;&lt;/c&gt;&lt;c r=&quot;H257&quot; s=&quot;81&quot;&gt;&lt;f t=&quot;shared&quot; ca=&quot;1&quot; si=&quot;27&quot;/&gt;&lt;v&gt;2341.5865241869096&lt;/v&gt;&lt;/c&gt;&lt;c r=&quot;I257&quot; s=&quot;62&quot;&gt;&lt;f t=&quot;shared&quot; ca=&quot;1&quot; si=&quot;28&quot;/&gt;&lt;v&gt;37.831730483738191&lt;/v&gt;&lt;/c&gt;&lt;/row&gt;&lt;row r=&quot;258&quot; spans=&quot;2:9&quot; x14ac:dyDescent=&quot;0.25&quot;&gt;&lt;c r=&quot;B258&quot; s=&quot;83&quot;&gt;&lt;v&gt;213&lt;/v&gt;&lt;/c&gt;&lt;c r=&quot;C258&quot; s=&quot;80&quot;&gt;&lt;f t=&quot;shared&quot; ca=&quot;1&quot; si=&quot;22&quot;/&gt;&lt;v&gt;3.7990793940762685E-2&lt;/v&gt;&lt;/c&gt;&lt;c r=&quot;D258&quot; s=&quot;80&quot;&gt;&lt;f t=&quot;shared&quot; ca=&quot;1&quot; si=&quot;23&quot;/&gt;&lt;v&gt;0.1508266957444947&lt;/v&gt;&lt;/c&gt;&lt;c r=&quot;E258&quot; s=&quot;80&quot;&gt;&lt;f t=&quot;shared&quot; ca=&quot;1&quot; si=&quot;24&quot;/&gt;&lt;v&gt;7.8103211720230298E-2&lt;/v&gt;&lt;/c&gt;&lt;c r=&quot;F258&quot; s=&quot;80&quot;&gt;&lt;f t=&quot;shared&quot; ca=&quot;1&quot; si=&quot;25&quot;/&gt;&lt;v&gt;2.2085008304566112E-2&lt;/v&gt;&lt;/c&gt;&lt;c r=&quot;G258&quot; s=&quot;80&quot;&gt;&lt;f t=&quot;shared&quot; ca=&quot;1&quot; si=&quot;26&quot;/&gt;&lt;v&gt;9.0578687021146298E-2&lt;/v&gt;&lt;/c&gt;&lt;c r=&quot;H258&quot; s=&quot;81&quot;&gt;&lt;f t=&quot;shared&quot; ca=&quot;1&quot; si=&quot;27&quot;/&gt;&lt;v&gt;1860.637872069271&lt;/v&gt;&lt;/c&gt;&lt;c r=&quot;I258&quot; s=&quot;62&quot;&gt;&lt;f t=&quot;shared&quot; ca=&quot;1&quot; si=&quot;28&quot;/&gt;&lt;v&gt;28.212757441385421&lt;/v&gt;&lt;/c&gt;&lt;/row&gt;&lt;row r=&quot;259&quot; spans=&quot;2:9&quot; x14ac:dyDescent=&quot;0.25&quot;&gt;&lt;c r=&quot;B259&quot; s=&quot;83&quot;&gt;&lt;v&gt;214&lt;/v&gt;&lt;/c&gt;&lt;c r=&quot;C259&quot; s=&quot;80&quot;&gt;&lt;f t=&quot;shared&quot; ca=&quot;1&quot; si=&quot;22&quot;/&gt;&lt;v&gt;7.7335616361710796E-2&lt;/v&gt;&lt;/c&gt;&lt;c r=&quot;D259&quot; s=&quot;80&quot;&gt;&lt;f t=&quot;shared&quot; ca=&quot;1&quot; si=&quot;23&quot;/&gt;&lt;v&gt;0.15613055576850896&lt;/v&gt;&lt;/c&gt;&lt;c r=&quot;E259&quot; s=&quot;80&quot;&gt;&lt;f t=&quot;shared&quot; ca=&quot;1&quot; si=&quot;24&quot;/&gt;&lt;v&gt;8.3451218278098344E-2&lt;/v&gt;&lt;/c&gt;&lt;c r=&quot;F259&quot; s=&quot;80&quot;&gt;&lt;f t=&quot;shared&quot; ca=&quot;1&quot; si=&quot;25&quot;/&gt;&lt;v&gt;2.6431726750709324E-2&lt;/v&gt;&lt;/c&gt;&lt;c r=&quot;G259&quot; s=&quot;80&quot;&gt;&lt;f t=&quot;shared&quot; ca=&quot;1&quot; si=&quot;26&quot;/&gt;&lt;v&gt;9.429138903795628E-2&lt;/v&gt;&lt;/c&gt;&lt;c r=&quot;H259&quot; s=&quot;81&quot;&gt;&lt;f t=&quot;shared&quot; ca=&quot;1&quot; si=&quot;27&quot;/&gt;&lt;v&gt;2219.2222858436753&lt;/v&gt;&lt;/c&gt;&lt;c r=&quot;I259&quot; s=&quot;62&quot;&gt;&lt;f t=&quot;shared&quot; ca=&quot;1&quot; si=&quot;28&quot;/&gt;&lt;v&gt;35.384445716873508&lt;/v&gt;&lt;/c&gt;&lt;/row&gt;&lt;row r=&quot;260&quot; spans=&quot;2:9&quot; x14ac:dyDescent=&quot;0.25&quot;&gt;&lt;c r=&quot;B260&quot; s=&quot;83&quot;&gt;&lt;v&gt;215&lt;/v&gt;&lt;/c&gt;&lt;c r=&quot;C260&quot; s=&quot;80&quot;&gt;&lt;f t=&quot;shared&quot; ca=&quot;1&quot; si=&quot;22&quot;/&gt;&lt;v&gt;5.4437395194015373E-2&lt;/v&gt;&lt;/c&gt;&lt;c r=&quot;D260&quot; s=&quot;80&quot;&gt;&lt;f t=&quot;shared&quot; ca=&quot;1&quot; si=&quot;23&quot;/&gt;&lt;v&gt;0.14358120602246927&lt;/v&gt;&lt;/c&gt;&lt;c r=&quot;E260&quot; s=&quot;80&quot;&gt;&lt;f t=&quot;shared&quot; ca=&quot;1&quot; si=&quot;24&quot;/&gt;&lt;v&gt;8.8288031624113833E-2&lt;/v&gt;&lt;/c&gt;&lt;c r=&quot;F260&quot; s=&quot;80&quot;&gt;&lt;f t=&quot;shared&quot; ca=&quot;1&quot; si=&quot;25&quot;/&gt;&lt;v&gt;2.2284128687141198E-2&lt;/v&gt;&lt;/c&gt;&lt;c r=&quot;G260&quot; s=&quot;80&quot;&gt;&lt;f t=&quot;shared&quot; ca=&quot;1&quot; si=&quot;26&quot;/&gt;&lt;v&gt;8.5506844215728489E-2&lt;/v&gt;&lt;/c&gt;&lt;c r=&quot;H260&quot; s=&quot;81&quot;&gt;&lt;f t=&quot;shared&quot; ca=&quot;1&quot; si=&quot;27&quot;/&gt;&lt;v&gt;1596.0636994334036&lt;/v&gt;&lt;/c&gt;&lt;c r=&quot;I260&quot; s=&quot;62&quot;&gt;&lt;f t=&quot;shared&quot; ca=&quot;1&quot; si=&quot;28&quot;/&gt;&lt;v&gt;22.921273988668073&lt;/v&gt;&lt;/c&gt;&lt;/row&gt;&lt;row r=&quot;261&quot; spans=&quot;2:9&quot; x14ac:dyDescent=&quot;0.25&quot;&gt;&lt;c r=&quot;B261&quot; s=&quot;83&quot;&gt;&lt;v&gt;216&lt;/v&gt;&lt;/c&gt;&lt;c r=&quot;C261&quot; s=&quot;80&quot;&gt;&lt;f t=&quot;shared&quot; ca=&quot;1&quot; si=&quot;22&quot;/&gt;&lt;v&gt;6.1334971245442585E-2&lt;/v&gt;&lt;/c&gt;&lt;c r=&quot;D261&quot; s=&quot;80&quot;&gt;&lt;f t=&quot;shared&quot; ca=&quot;1&quot; si=&quot;23&quot;/&gt;&lt;v&gt;0.165204564159152&lt;/v&gt;&lt;/c&gt;&lt;c r=&quot;E261&quot; s=&quot;80&quot;&gt;&lt;f t=&quot;shared&quot; ca=&quot;1&quot; si=&quot;24&quot;/&gt;&lt;v&gt;7.5746857051976146E-2&lt;/v&gt;&lt;/c&gt;&lt;c r=&quot;F261&quot; s=&quot;80&quot;&gt;&lt;f t=&quot;shared&quot; ca=&quot;1&quot; si=&quot;25&quot;/&gt;&lt;v&gt;2.7009332943382963E-2&lt;/v&gt;&lt;/c&gt;&lt;c r=&quot;G261&quot; s=&quot;80&quot;&gt;&lt;f t=&quot;shared&quot; ca=&quot;1&quot; si=&quot;26&quot;/&gt;&lt;v&gt;0.10064319491140639&lt;/v&gt;&lt;/c&gt;&lt;c r=&quot;H261&quot; s=&quot;81&quot;&gt;&lt;f t=&quot;shared&quot; ca=&quot;1&quot; si=&quot;27&quot;/&gt;&lt;v&gt;2589.1128440855741&lt;/v&gt;&lt;/c&gt;&lt;c r=&quot;I261&quot; s=&quot;62&quot;&gt;&lt;f t=&quot;shared&quot; ca=&quot;1&quot; si=&quot;28&quot;/&gt;&lt;v&gt;42.782256881711483&lt;/v&gt;&lt;/c&gt;&lt;/row&gt;&lt;row r=&quot;262&quot; spans=&quot;2:9&quot; x14ac:dyDescent=&quot;0.25&quot;&gt;&lt;c r=&quot;B262&quot; s=&quot;83&quot;&gt;&lt;v&gt;217&lt;/v&gt;&lt;/c&gt;&lt;c r=&quot;C262&quot; s=&quot;80&quot;&gt;&lt;f t=&quot;shared&quot; ca=&quot;1&quot; si=&quot;22&quot;/&gt;&lt;v&gt;6.2711536185040495E-2&lt;/v&gt;&lt;/c&gt;&lt;c r=&quot;D262&quot; s=&quot;80&quot;&gt;&lt;f t=&quot;shared&quot; ca=&quot;1&quot; si=&quot;23&quot;/&gt;&lt;v&gt;0.14513725108848613&lt;/v&gt;&lt;/c&gt;&lt;c r=&quot;E262&quot; s=&quot;80&quot;&gt;&lt;f t=&quot;shared&quot; ca=&quot;1&quot; si=&quot;24&quot;/&gt;&lt;v&gt;7.7828394147446911E-2&lt;/v&gt;&lt;/c&gt;&lt;c r=&quot;F262&quot; s=&quot;80&quot;&gt;&lt;f t=&quot;shared&quot; ca=&quot;1&quot; si=&quot;25&quot;/&gt;&lt;v&gt;2.3201158257957735E-2&lt;/v&gt;&lt;/c&gt;&lt;c r=&quot;G262&quot; s=&quot;80&quot;&gt;&lt;f t=&quot;shared&quot; ca=&quot;1&quot; si=&quot;26&quot;/&gt;&lt;v&gt;8.6596075761940283E-2&lt;/v&gt;&lt;/c&gt;&lt;c r=&quot;H262&quot; s=&quot;81&quot;&gt;&lt;f t=&quot;shared&quot; ca=&quot;1&quot; si=&quot;27&quot;/&gt;&lt;v&gt;2022.8224864556505&lt;/v&gt;&lt;/c&gt;&lt;c r=&quot;I262&quot; s=&quot;62&quot;&gt;&lt;f t=&quot;shared&quot; ca=&quot;1&quot; si=&quot;28&quot;/&gt;&lt;v&gt;31.456449729113011&lt;/v&gt;&lt;/c&gt;&lt;/row&gt;&lt;row r=&quot;263&quot; spans=&quot;2:9&quot; x14ac:dyDescent=&quot;0.25&quot;&gt;&lt;c r=&quot;B263&quot; s=&quot;83&quot;&gt;&lt;v&gt;218&lt;/v&gt;&lt;/c&gt;&lt;c r=&quot;C263&quot; s=&quot;80&quot;&gt;&lt;f t=&quot;shared&quot; ca=&quot;1&quot; si=&quot;22&quot;/&gt;&lt;v&gt;6.3659007561696304E-2&lt;/v&gt;&lt;/c&gt;&lt;c r=&quot;D263&quot; s=&quot;80&quot;&gt;&lt;f t=&quot;shared&quot; ca=&quot;1&quot; si=&quot;23&quot;/&gt;&lt;v&gt;0.15044532589989645&lt;/v&gt;&lt;/c&gt;&lt;c r=&quot;E263&quot; s=&quot;80&quot;&gt;&lt;f t=&quot;shared&quot; ca=&quot;1&quot; si=&quot;24&quot;/&gt;&lt;v&gt;8.7400133540941588E-2&lt;/v&gt;&lt;/c&gt;&lt;c r=&quot;F263&quot; s=&quot;80&quot;&gt;&lt;f t=&quot;shared&quot; ca=&quot;1&quot; si=&quot;25&quot;/&gt;&lt;v&gt;2.1127806070876467E-2&lt;/v&gt;&lt;/c&gt;&lt;c r=&quot;G263&quot; s=&quot;80&quot;&gt;&lt;f t=&quot;shared&quot; ca=&quot;1&quot; si=&quot;26&quot;/&gt;&lt;v&gt;9.0311728129927521E-2&lt;/v&gt;&lt;/c&gt;&lt;c r=&quot;H263&quot; s=&quot;81&quot;&gt;&lt;f t=&quot;shared&quot; ca=&quot;1&quot; si=&quot;27&quot;/&gt;&lt;v&gt;1752.3886390850857&lt;/v&gt;&lt;/c&gt;&lt;c r=&quot;I263&quot; s=&quot;62&quot;&gt;&lt;f t=&quot;shared&quot; ca=&quot;1&quot; si=&quot;28&quot;/&gt;&lt;v&gt;26.047772781701713&lt;/v&gt;&lt;/c&gt;&lt;/row&gt;&lt;row r=&quot;264&quot; spans=&quot;2:9&quot; x14ac:dyDescent=&quot;0.25&quot;&gt;&lt;c r=&quot;B264&quot; s=&quot;83&quot;&gt;&lt;v&gt;219&lt;/v&gt;&lt;/c&gt;&lt;c r=&quot;C264&quot; s=&quot;80&quot;&gt;&lt;f t=&quot;shared&quot; ca=&quot;1&quot; si=&quot;22&quot;/&gt;&lt;v&gt;7.2667506632438927E-2&lt;/v&gt;&lt;/c&gt;&lt;c r=&quot;D264&quot; s=&quot;80&quot;&gt;&lt;f t=&quot;shared&quot; ca=&quot;1&quot; si=&quot;23&quot;/&gt;&lt;v&gt;0.1507364894343188&lt;/v&gt;&lt;/c&gt;&lt;c r=&quot;E264&quot; s=&quot;80&quot;&gt;&lt;f t=&quot;shared&quot; ca=&quot;1&quot; si=&quot;24&quot;/&gt;&lt;v&gt;8.0490925203365787E-2&lt;/v&gt;&lt;/c&gt;&lt;c r=&quot;F264&quot; s=&quot;80&quot;&gt;&lt;f t=&quot;shared&quot; ca=&quot;1&quot; si=&quot;25&quot;/&gt;&lt;v&gt;2.0531331040809106E-2&lt;/v&gt;&lt;/c&gt;&lt;c r=&quot;G264&quot; s=&quot;80&quot;&gt;&lt;f t=&quot;shared&quot; ca=&quot;1&quot; si=&quot;26&quot;/&gt;&lt;v&gt;9.0515542604023169E-2&lt;/v&gt;&lt;/c&gt;&lt;c r=&quot;H264&quot; s=&quot;81&quot;&gt;&lt;f t=&quot;shared&quot; ca=&quot;1&quot; si=&quot;27&quot;/&gt;&lt;v&gt;2024.8954356914326&lt;/v&gt;&lt;/c&gt;&lt;c r=&quot;I264&quot; s=&quot;62&quot;&gt;&lt;f t=&quot;shared&quot; ca=&quot;1&quot; si=&quot;28&quot;/&gt;&lt;v&gt;31.49790871382865&lt;/v&gt;&lt;/c&gt;&lt;/row&gt;&lt;row r=&quot;265&quot; spans=&quot;2:9&quot; x14ac:dyDescent=&quot;0.25&quot;&gt;&lt;c r=&quot;B265&quot; s=&quot;83&quot;&gt;&lt;v&gt;220&lt;/v&gt;&lt;/c&gt;&lt;c r=&quot;C265&quot; s=&quot;80&quot;&gt;&lt;f t=&quot;shared&quot; ca=&quot;1&quot; si=&quot;22&quot;/&gt;&lt;v&gt;7.1830359950413064E-2&lt;/v&gt;&lt;/c&gt;&lt;c r=&quot;D265&quot; s=&quot;80&quot;&gt;&lt;f t=&quot;shared&quot; ca=&quot;1&quot; si=&quot;23&quot;/&gt;&lt;v&gt;0.15973260991338187&lt;/v&gt;&lt;/c&gt;&lt;c r=&quot;E265&quot; s=&quot;80&quot;&gt;&lt;f t=&quot;shared&quot; ca=&quot;1&quot; si=&quot;24&quot;/&gt;&lt;v&gt;8.8528670936412326E-2&lt;/v&gt;&lt;/c&gt;&lt;c r=&quot;F265&quot; s=&quot;80&quot;&gt;&lt;f t=&quot;shared&quot; ca=&quot;1&quot; si=&quot;25&quot;/&gt;&lt;v&gt;2.2862796265266244E-2&lt;/v&gt;&lt;/c&gt;&lt;c r=&quot;G265&quot; s=&quot;80&quot;&gt;&lt;f t=&quot;shared&quot; ca=&quot;1&quot; si=&quot;26&quot;/&gt;&lt;v&gt;9.6812826939367297E-2&lt;/v&gt;&lt;/c&gt;&lt;c r=&quot;H265&quot; s=&quot;81&quot;&gt;&lt;f t=&quot;shared&quot; ca=&quot;1&quot; si=&quot;27&quot;/&gt;&lt;v&gt;1951.0010875295113&lt;/v&gt;&lt;/c&gt;&lt;c r=&quot;I265&quot; s=&quot;62&quot;&gt;&lt;f t=&quot;shared&quot; ca=&quot;1&quot; si=&quot;28&quot;/&gt;&lt;v&gt;30.020021750590228&lt;/v&gt;&lt;/c&gt;&lt;/row&gt;&lt;row r=&quot;266&quot; spans=&quot;2:9&quot; x14ac:dyDescent=&quot;0.25&quot;&gt;&lt;c r=&quot;B266&quot; s=&quot;83&quot;&gt;&lt;v&gt;221&lt;/v&gt;&lt;/c&gt;&lt;c r=&quot;C266&quot; s=&quot;80&quot;&gt;&lt;f t=&quot;shared&quot; ca=&quot;1&quot; si=&quot;22&quot;/&gt;&lt;v&gt;6.3401518063460102E-2&lt;/v&gt;&lt;/c&gt;&lt;c r=&quot;D266&quot; s=&quot;80&quot;&gt;&lt;f t=&quot;shared&quot; ca=&quot;1&quot; si=&quot;23&quot;/&gt;&lt;v&gt;0.17219828234207865&lt;/v&gt;&lt;/c&gt;&lt;c r=&quot;E266&quot; s=&quot;80&quot;&gt;&lt;f t=&quot;shared&quot; ca=&quot;1&quot; si=&quot;24&quot;/&gt;&lt;v&gt;7.6885544096676084E-2&lt;/v&gt;&lt;/c&gt;&lt;c r=&quot;F266&quot; s=&quot;80&quot;&gt;&lt;f t=&quot;shared&quot; ca=&quot;1&quot; si=&quot;25&quot;/&gt;&lt;v&gt;1.8141759775083553E-2&lt;/v&gt;&lt;/c&gt;&lt;c r=&quot;G266&quot; s=&quot;80&quot;&gt;&lt;f t=&quot;shared&quot; ca=&quot;1&quot; si=&quot;26&quot;/&gt;&lt;v&gt;0.10553879763945506&lt;/v&gt;&lt;/c&gt;&lt;c r=&quot;H266&quot; s=&quot;81&quot;&gt;&lt;f t=&quot;shared&quot; ca=&quot;1&quot; si=&quot;27&quot;/&gt;&lt;v&gt;2336.9860751892156&lt;/v&gt;&lt;/c&gt;&lt;c r=&quot;I266&quot; s=&quot;62&quot;&gt;&lt;f t=&quot;shared&quot; ca=&quot;1&quot; si=&quot;28&quot;/&gt;&lt;v&gt;37.73972150378431&lt;/v&gt;&lt;/c&gt;&lt;/row&gt;&lt;row r=&quot;267&quot; spans=&quot;2:9&quot; x14ac:dyDescent=&quot;0.25&quot;&gt;&lt;c r=&quot;B267&quot; s=&quot;83&quot;&gt;&lt;v&gt;222&lt;/v&gt;&lt;/c&gt;&lt;c r=&quot;C267&quot; s=&quot;80&quot;&gt;&lt;f t=&quot;shared&quot; ca=&quot;1&quot; si=&quot;22&quot;/&gt;&lt;v&gt;7.0944872177405305E-2&lt;/v&gt;&lt;/c&gt;&lt;c r=&quot;D267&quot; s=&quot;80&quot;&gt;&lt;f t=&quot;shared&quot; ca=&quot;1&quot; si=&quot;23&quot;/&gt;&lt;v&gt;0.14856784923593003&lt;/v&gt;&lt;/c&gt;&lt;c r=&quot;E267&quot; s=&quot;80&quot;&gt;&lt;f t=&quot;shared&quot; ca=&quot;1&quot; si=&quot;24&quot;/&gt;&lt;v&gt;7.1065194539560242E-2&lt;/v&gt;&lt;/c&gt;&lt;c r=&quot;F267&quot; s=&quot;80&quot;&gt;&lt;f t=&quot;shared&quot; ca=&quot;1&quot; si=&quot;25&quot;/&gt;&lt;v&gt;2.9579274905068387E-2&lt;/v&gt;&lt;/c&gt;&lt;c r=&quot;G267&quot; s=&quot;80&quot;&gt;&lt;f t=&quot;shared&quot; ca=&quot;1&quot; si=&quot;26&quot;/&gt;&lt;v&gt;8.8997494465151011E-2&lt;/v&gt;&lt;/c&gt;&lt;c r=&quot;H267&quot; s=&quot;81&quot;&gt;&lt;f t=&quot;shared&quot; ca=&quot;1&quot; si=&quot;27&quot;/&gt;&lt;v&gt;2784.9126847515286&lt;/v&gt;&lt;/c&gt;&lt;c r=&quot;I267&quot; s=&quot;62&quot;&gt;&lt;f t=&quot;shared&quot; ca=&quot;1&quot; si=&quot;28&quot;/&gt;&lt;v&gt;46.698253695030573&lt;/v&gt;&lt;/c&gt;&lt;/row&gt;&lt;row r=&quot;268&quot; spans=&quot;2:9&quot; x14ac:dyDescent=&quot;0.25&quot;&gt;&lt;c r=&quot;B268&quot; s=&quot;83&quot;&gt;&lt;v&gt;223&lt;/v&gt;&lt;/c&gt;&lt;c r=&quot;C268&quot; s=&quot;80&quot;&gt;&lt;f t=&quot;shared&quot; ca=&quot;1&quot; si=&quot;22&quot;/&gt;&lt;v&gt;3.4356878141745158E-2&lt;/v&gt;&lt;/c&gt;&lt;c r=&quot;D268&quot; s=&quot;80&quot;&gt;&lt;f t=&quot;shared&quot; ca=&quot;1&quot; si=&quot;23&quot;/&gt;&lt;v&gt;0.15074564706704768&lt;/v&gt;&lt;/c&gt;&lt;c r=&quot;E268&quot; s=&quot;80&quot;&gt;&lt;f t=&quot;shared&quot; ca=&quot;1&quot; si=&quot;24&quot;/&gt;&lt;v&gt;8.6041029618475387E-2&lt;/v&gt;&lt;/c&gt;&lt;c r=&quot;F268&quot; s=&quot;80&quot;&gt;&lt;f t=&quot;shared&quot; ca=&quot;1&quot; si=&quot;25&quot;/&gt;&lt;v&gt;2.4917428219023888E-2&lt;/v&gt;&lt;/c&gt;&lt;c r=&quot;G268&quot; s=&quot;80&quot;&gt;&lt;f t=&quot;shared&quot; ca=&quot;1&quot; si=&quot;26&quot;/&gt;&lt;v&gt;9.0521952946933382E-2&lt;/v&gt;&lt;/c&gt;&lt;c r=&quot;H268&quot; s=&quot;81&quot;&gt;&lt;f t=&quot;shared&quot; ca=&quot;1&quot; si=&quot;27&quot;/&gt;&lt;v&gt;1660.4924243773253&lt;/v&gt;&lt;/c&gt;&lt;c r=&quot;I268&quot; s=&quot;62&quot;&gt;&lt;f t=&quot;shared&quot; ca=&quot;1&quot; si=&quot;28&quot;/&gt;&lt;v&gt;24.209848487546505&lt;/v&gt;&lt;/c&gt;&lt;/row&gt;&lt;row r=&quot;269&quot; spans=&quot;2:9&quot; x14ac:dyDescent=&quot;0.25&quot;&gt;&lt;c r=&quot;B269&quot; s=&quot;83&quot;&gt;&lt;v&gt;224&lt;/v&gt;&lt;/c&gt;&lt;c r=&quot;C269&quot; s=&quot;80&quot;&gt;&lt;f t=&quot;shared&quot; ca=&quot;1&quot; si=&quot;22&quot;/&gt;&lt;v&gt;6.5481611792017155E-2&lt;/v&gt;&lt;/c&gt;&lt;c r=&quot;D269&quot; s=&quot;80&quot;&gt;&lt;f t=&quot;shared&quot; ca=&quot;1&quot; si=&quot;23&quot;/&gt;&lt;v&gt;0.17491398211148826&lt;/v&gt;&lt;/c&gt;&lt;c r=&quot;E269&quot; s=&quot;80&quot;&gt;&lt;f t=&quot;shared&quot; ca=&quot;1&quot; si=&quot;24&quot;/&gt;&lt;v&gt;7.9117873046685577E-2&lt;/v&gt;&lt;/c&gt;&lt;c r=&quot;F269&quot; s=&quot;80&quot;&gt;&lt;f t=&quot;shared&quot; ca=&quot;1&quot; si=&quot;25&quot;/&gt;&lt;v&gt;2.6612801474015648E-2&lt;/v&gt;&lt;/c&gt;&lt;c r=&quot;G269&quot; s=&quot;80&quot;&gt;&lt;f t=&quot;shared&quot; ca=&quot;1&quot; si=&quot;26&quot;/&gt;&lt;v&gt;0.10743978747804178&lt;/v&gt;&lt;/c&gt;&lt;c r=&quot;H269&quot; s=&quot;81&quot;&gt;&lt;f t=&quot;shared&quot; ca=&quot;1&quot; si=&quot;27&quot;/&gt;&lt;v&gt;2612.9128729508225&lt;/v&gt;&lt;/c&gt;&lt;c r=&quot;I269&quot; s=&quot;62&quot;&gt;&lt;f t=&quot;shared&quot; ca=&quot;1&quot; si=&quot;28&quot;/&gt;&lt;v&gt;43.258257459016448&lt;/v&gt;&lt;/c&gt;&lt;/row&gt;&lt;row r=&quot;270&quot; spans=&quot;2:9&quot; x14ac:dyDescent=&quot;0.25&quot;&gt;&lt;c r=&quot;B270&quot; s=&quot;83&quot;&gt;&lt;v&gt;225&lt;/v&gt;&lt;/c&gt;&lt;c r=&quot;C270&quot; s=&quot;80&quot;&gt;&lt;f t=&quot;shared&quot; ca=&quot;1&quot; si=&quot;22&quot;/&gt;&lt;v&gt;5.5791136457782733E-2&lt;/v&gt;&lt;/c&gt;&lt;c r=&quot;D270&quot; s=&quot;80&quot;&gt;&lt;f t=&quot;shared&quot; ca=&quot;1&quot; si=&quot;23&quot;/&gt;&lt;v&gt;0.16868640859685957&lt;/v&gt;&lt;/c&gt;&lt;c r=&quot;E270&quot; s=&quot;80&quot;&gt;&lt;f t=&quot;shared&quot; ca=&quot;1&quot; si=&quot;24&quot;/&gt;&lt;v&gt;8.4209414117505307E-2&lt;/v&gt;&lt;/c&gt;&lt;c r=&quot;F270&quot; s=&quot;80&quot;&gt;&lt;f t=&quot;shared&quot; ca=&quot;1&quot; si=&quot;25&quot;/&gt;&lt;v&gt;2.9414848029400854E-2&lt;/v&gt;&lt;/c&gt;&lt;c r=&quot;G270&quot; s=&quot;80&quot;&gt;&lt;f t=&quot;shared&quot; ca=&quot;1&quot; si=&quot;26&quot;/&gt;&lt;v&gt;0.1030804860178017&lt;/v&gt;&lt;/c&gt;&lt;c r=&quot;H270&quot; s=&quot;81&quot;&gt;&lt;f t=&quot;shared&quot; ca=&quot;1&quot; si=&quot;27&quot;/&gt;&lt;v&gt;2280.5803921709548&lt;/v&gt;&lt;/c&gt;&lt;c r=&quot;I270&quot; s=&quot;62&quot;&gt;&lt;f t=&quot;shared&quot; ca=&quot;1&quot; si=&quot;28&quot;/&gt;&lt;v&gt;36.611607843419094&lt;/v&gt;&lt;/c&gt;&lt;/row&gt;&lt;row r=&quot;271&quot; spans=&quot;2:9&quot; x14ac:dyDescent=&quot;0.25&quot;&gt;&lt;c r=&quot;B271&quot; s=&quot;83&quot;&gt;&lt;v&gt;226&lt;/v&gt;&lt;/c&gt;&lt;c r=&quot;C271&quot; s=&quot;80&quot;&gt;&lt;f t=&quot;shared&quot; ca=&quot;1&quot; si=&quot;22&quot;/&gt;&lt;v&gt;4.7845010210937844E-2&lt;/v&gt;&lt;/c&gt;&lt;c r=&quot;D271&quot; s=&quot;80&quot;&gt;&lt;f t=&quot;shared&quot; ca=&quot;1&quot; si=&quot;23&quot;/&gt;&lt;v&gt;0.152835384436734&lt;/v&gt;&lt;/c&gt;&lt;c r=&quot;E271&quot; s=&quot;80&quot;&gt;&lt;f t=&quot;shared&quot; ca=&quot;1&quot; si=&quot;24&quot;/&gt;&lt;v&gt;7.5511700494032566E-2&lt;/v&gt;&lt;/c&gt;&lt;c r=&quot;F271&quot; s=&quot;80&quot;&gt;&lt;f t=&quot;shared&quot; ca=&quot;1&quot; si=&quot;25&quot;/&gt;&lt;v&gt;2.4566231292109261E-2&lt;/v&gt;&lt;/c&gt;&lt;c r=&quot;G271&quot; s=&quot;80&quot;&gt;&lt;f t=&quot;shared&quot; ca=&quot;1&quot; si=&quot;26&quot;/&gt;&lt;v&gt;9.1984769105713793E-2&lt;/v&gt;&lt;/c&gt;&lt;c r=&quot;H271&quot; s=&quot;81&quot;&gt;&lt;f t=&quot;shared&quot; ca=&quot;1&quot; si=&quot;27&quot;/&gt;&lt;v&gt;2152.0032817924548&lt;/v&gt;&lt;/c&gt;&lt;c r=&quot;I271&quot; s=&quot;62&quot;&gt;&lt;f t=&quot;shared&quot; ca=&quot;1&quot; si=&quot;28&quot;/&gt;&lt;v&gt;34.040065635849096&lt;/v&gt;&lt;/c&gt;&lt;/row&gt;&lt;row r=&quot;272&quot; spans=&quot;2:9&quot; x14ac:dyDescent=&quot;0.25&quot;&gt;&lt;c r=&quot;B272&quot; s=&quot;83&quot;&gt;&lt;v&gt;227&lt;/v&gt;&lt;/c&gt;&lt;c r=&quot;C272&quot; s=&quot;80&quot;&gt;&lt;f t=&quot;shared&quot; ca=&quot;1&quot; si=&quot;22&quot;/&gt;&lt;v&gt;5.9131945983849805E-2&lt;/v&gt;&lt;/c&gt;&lt;c r=&quot;D272&quot; s=&quot;80&quot;&gt;&lt;f t=&quot;shared&quot; ca=&quot;1&quot; si=&quot;23&quot;/&gt;&lt;v&gt;0.1635425593875878&lt;/v&gt;&lt;/c&gt;&lt;c r=&quot;E272&quot; s=&quot;80&quot;&gt;&lt;f t=&quot;shared&quot; ca=&quot;1&quot; si=&quot;24&quot;/&gt;&lt;v&gt;8.0587657360696258E-2&lt;/v&gt;&lt;/c&gt;&lt;c r=&quot;F272&quot; s=&quot;80&quot;&gt;&lt;f t=&quot;shared&quot; ca=&quot;1&quot; si=&quot;25&quot;/&gt;&lt;v&gt;2.8327354188241161E-2&lt;/v&gt;&lt;/c&gt;&lt;c r=&quot;G272&quot; s=&quot;80&quot;&gt;&lt;f t=&quot;shared&quot; ca=&quot;1&quot; si=&quot;26&quot;/&gt;&lt;v&gt;9.9479791571311454E-2&lt;/v&gt;&lt;/c&gt;&lt;c r=&quot;H272&quot; s=&quot;81&quot;&gt;&lt;f t=&quot;shared&quot; ca=&quot;1&quot; si=&quot;27&quot;/&gt;&lt;v&gt;2351.2040424164898&lt;/v&gt;&lt;/c&gt;&lt;c r=&quot;I272&quot; s=&quot;62&quot;&gt;&lt;f t=&quot;shared&quot; ca=&quot;1&quot; si=&quot;28&quot;/&gt;&lt;v&gt;38.024080848329795&lt;/v&gt;&lt;/c&gt;&lt;/row&gt;&lt;row r=&quot;273&quot; spans=&quot;2:9&quot; x14ac:dyDescent=&quot;0.25&quot;&gt;&lt;c r=&quot;B273&quot; s=&quot;83&quot;&gt;&lt;v&gt;228&lt;/v&gt;&lt;/c&gt;&lt;c r=&quot;C273&quot; s=&quot;80&quot;&gt;&lt;f t=&quot;shared&quot; ca=&quot;1&quot; si=&quot;22&quot;/&gt;&lt;v&gt;5.4667285351743831E-2&lt;/v&gt;&lt;/c&gt;&lt;c r=&quot;D273&quot; s=&quot;80&quot;&gt;&lt;f t=&quot;shared&quot; ca=&quot;1&quot; si=&quot;23&quot;/&gt;&lt;v&gt;0.16208673675101445&lt;/v&gt;&lt;/c&gt;&lt;c r=&quot;E273&quot; s=&quot;80&quot;&gt;&lt;f t=&quot;shared&quot; ca=&quot;1&quot; si=&quot;24&quot;/&gt;&lt;v&gt;7.3088876595870891E-2&lt;/v&gt;&lt;/c&gt;&lt;c r=&quot;F273&quot; s=&quot;80&quot;&gt;&lt;f t=&quot;shared&quot; ca=&quot;1&quot; si=&quot;25&quot;/&gt;&lt;v&gt;2.3914104283910147E-2&lt;/v&gt;&lt;/c&gt;&lt;c r=&quot;G273&quot; s=&quot;80&quot;&gt;&lt;f t=&quot;shared&quot; ca=&quot;1&quot; si=&quot;26&quot;/&gt;&lt;v&gt;9.8460715725710107E-2&lt;/v&gt;&lt;/c&gt;&lt;c r=&quot;H273&quot; s=&quot;81&quot;&gt;&lt;f t=&quot;shared&quot; ca=&quot;1&quot; si=&quot;27&quot;/&gt;&lt;v&gt;2465.013278244031&lt;/v&gt;&lt;/c&gt;&lt;c r=&quot;I273&quot; s=&quot;62&quot;&gt;&lt;f t=&quot;shared&quot; ca=&quot;1&quot; si=&quot;28&quot;/&gt;&lt;v&gt;40.300265564880618&lt;/v&gt;&lt;/c&gt;&lt;/row&gt;&lt;row r=&quot;274&quot; spans=&quot;2:9&quot; x14ac:dyDescent=&quot;0.25&quot;&gt;&lt;c r=&quot;B274&quot; s=&quot;83&quot;&gt;&lt;v&gt;229&lt;/v&gt;&lt;/c&gt;&lt;c r=&quot;C274&quot; s=&quot;80&quot;&gt;&lt;f t=&quot;shared&quot; ca=&quot;1&quot; si=&quot;22&quot;/&gt;&lt;v&gt;5.3673560868892779E-2&lt;/v&gt;&lt;/c&gt;&lt;c r=&quot;D274&quot; s=&quot;80&quot;&gt;&lt;f t=&quot;shared&quot; ca=&quot;1&quot; si=&quot;23&quot;/&gt;&lt;v&gt;0.16404865665947255&lt;/v&gt;&lt;/c&gt;&lt;c r=&quot;E274&quot; s=&quot;80&quot;&gt;&lt;f t=&quot;shared&quot; ca=&quot;1&quot; si=&quot;24&quot;/&gt;&lt;v&gt;7.8094475692900928E-2&lt;/v&gt;&lt;/c&gt;&lt;c r=&quot;F274&quot; s=&quot;80&quot;&gt;&lt;f t=&quot;shared&quot; ca=&quot;1&quot; si=&quot;25&quot;/&gt;&lt;v&gt;2.2260281925483062E-2&lt;/v&gt;&lt;/c&gt;&lt;c r=&quot;G274&quot; s=&quot;80&quot;&gt;&lt;f t=&quot;shared&quot; ca=&quot;1&quot; si=&quot;26&quot;/&gt;&lt;v&gt;9.9834059661630781E-2&lt;/v&gt;&lt;/c&gt;&lt;c r=&quot;H274&quot; s=&quot;81&quot;&gt;&lt;f t=&quot;shared&quot; ca=&quot;1&quot; si=&quot;27&quot;/&gt;&lt;v&gt;2201.0636462084344&lt;/v&gt;&lt;/c&gt;&lt;c r=&quot;I274&quot; s=&quot;62&quot;&gt;&lt;f t=&quot;shared&quot; ca=&quot;1&quot; si=&quot;28&quot;/&gt;&lt;v&gt;35.021272924168692&lt;/v&gt;&lt;/c&gt;&lt;/row&gt;&lt;row r=&quot;275&quot; spans=&quot;2:9&quot; x14ac:dyDescent=&quot;0.25&quot;&gt;&lt;c r=&quot;B275&quot; s=&quot;83&quot;&gt;&lt;v&gt;230&lt;/v&gt;&lt;/c&gt;&lt;c r=&quot;C275&quot; s=&quot;80&quot;&gt;&lt;f t=&quot;shared&quot; ca=&quot;1&quot; si=&quot;22&quot;/&gt;&lt;v&gt;5.7401945985457274E-2&lt;/v&gt;&lt;/c&gt;&lt;c r=&quot;D275&quot; s=&quot;80&quot;&gt;&lt;f t=&quot;shared&quot; ca=&quot;1&quot; si=&quot;23&quot;/&gt;&lt;v&gt;0.15740926659906199&lt;/v&gt;&lt;/c&gt;&lt;c r=&quot;E275&quot; s=&quot;80&quot;&gt;&lt;f t=&quot;shared&quot; ca=&quot;1&quot; si=&quot;24&quot;/&gt;&lt;v&gt;8.4741409401686923E-2&lt;/v&gt;&lt;/c&gt;&lt;c r=&quot;F275&quot; s=&quot;80&quot;&gt;&lt;f t=&quot;shared&quot; ca=&quot;1&quot; si=&quot;25&quot;/&gt;&lt;v&gt;2.4578940392354646E-2&lt;/v&gt;&lt;/c&gt;&lt;c r=&quot;G275&quot; s=&quot;80&quot;&gt;&lt;f t=&quot;shared&quot; ca=&quot;1&quot; si=&quot;26&quot;/&gt;&lt;v&gt;9.5186486619343397E-2&lt;/v&gt;&lt;/c&gt;&lt;c r=&quot;H275&quot; s=&quot;81&quot;&gt;&lt;f t=&quot;shared&quot; ca=&quot;1&quot; si=&quot;27&quot;/&gt;&lt;v&gt;1961.3348672299401&lt;/v&gt;&lt;/c&gt;&lt;c r=&quot;I275&quot; s=&quot;62&quot;&gt;&lt;f t=&quot;shared&quot; ca=&quot;1&quot; si=&quot;28&quot;/&gt;&lt;v&gt;30.226697344598801&lt;/v&gt;&lt;/c&gt;&lt;/row&gt;&lt;row r=&quot;276&quot; spans=&quot;2:9&quot; x14ac:dyDescent=&quot;0.25&quot;&gt;&lt;c r=&quot;B276&quot; s=&quot;83&quot;&gt;&lt;v&gt;231&lt;/v&gt;&lt;/c&gt;&lt;c r=&quot;C276&quot; s=&quot;80&quot;&gt;&lt;f t=&quot;shared&quot; ca=&quot;1&quot; si=&quot;22&quot;/&gt;&lt;v&gt;4.763979379213415E-2&lt;/v&gt;&lt;/c&gt;&lt;c r=&quot;D276&quot; s=&quot;80&quot;&gt;&lt;f t=&quot;shared&quot; ca=&quot;1&quot; si=&quot;23&quot;/&gt;&lt;v&gt;0.16372081061865248&lt;/v&gt;&lt;/c&gt;&lt;c r=&quot;E276&quot; s=&quot;80&quot;&gt;&lt;f t=&quot;shared&quot; ca=&quot;1&quot; si=&quot;24&quot;/&gt;&lt;v&gt;8.1221476631064674E-2&lt;/v&gt;&lt;/c&gt;&lt;c r=&quot;F276&quot; s=&quot;80&quot;&gt;&lt;f t=&quot;shared&quot; ca=&quot;1&quot; si=&quot;25&quot;/&gt;&lt;v&gt;2.0516565750450608E-2&lt;/v&gt;&lt;/c&gt;&lt;c r=&quot;G276&quot; s=&quot;80&quot;&gt;&lt;f t=&quot;shared&quot; ca=&quot;1&quot; si=&quot;26&quot;/&gt;&lt;v&gt;9.9604567433056734E-2&lt;/v&gt;&lt;/c&gt;&lt;c r=&quot;H276&quot; s=&quot;81&quot;&gt;&lt;f t=&quot;shared&quot; ca=&quot;1&quot; si=&quot;27&quot;/&gt;&lt;v&gt;1977.7609264937369&lt;/v&gt;&lt;/c&gt;&lt;c r=&quot;I276&quot; s=&quot;62&quot;&gt;&lt;f t=&quot;shared&quot; ca=&quot;1&quot; si=&quot;28&quot;/&gt;&lt;v&gt;30.555218529874736&lt;/v&gt;&lt;/c&gt;&lt;/row&gt;&lt;row r=&quot;277&quot; spans=&quot;2:9&quot; x14ac:dyDescent=&quot;0.25&quot;&gt;&lt;c r=&quot;B277&quot; s=&quot;83&quot;&gt;&lt;v&gt;232&lt;/v&gt;&lt;/c&gt;&lt;c r=&quot;C277&quot; s=&quot;80&quot;&gt;&lt;f t=&quot;shared&quot; ca=&quot;1&quot; si=&quot;22&quot;/&gt;&lt;v&gt;7.6521608182973475E-2&lt;/v&gt;&lt;/c&gt;&lt;c r=&quot;D277&quot; s=&quot;80&quot;&gt;&lt;f t=&quot;shared&quot; ca=&quot;1&quot; si=&quot;23&quot;/&gt;&lt;v&gt;0.13181938199743753&lt;/v&gt;&lt;/c&gt;&lt;c r=&quot;E277&quot; s=&quot;80&quot;&gt;&lt;f t=&quot;shared&quot; ca=&quot;1&quot; si=&quot;24&quot;/&gt;&lt;v&gt;8.0147134489250066E-2&lt;/v&gt;&lt;/c&gt;&lt;c r=&quot;F277&quot; s=&quot;80&quot;&gt;&lt;f t=&quot;shared&quot; ca=&quot;1&quot; si=&quot;25&quot;/&gt;&lt;v&gt;2.7633710413907515E-2&lt;/v&gt;&lt;/c&gt;&lt;c r=&quot;G277&quot; s=&quot;80&quot;&gt;&lt;f t=&quot;shared&quot; ca=&quot;1&quot; si=&quot;26&quot;/&gt;&lt;v&gt;7.7273567398206289E-2&lt;/v&gt;&lt;/c&gt;&lt;c r=&quot;H277&quot; s=&quot;81&quot;&gt;&lt;f t=&quot;shared&quot; ca=&quot;1&quot; si=&quot;27&quot;/&gt;&lt;v&gt;1962.9232597925636&lt;/v&gt;&lt;/c&gt;&lt;c r=&quot;I277&quot; s=&quot;62&quot;&gt;&lt;f t=&quot;shared&quot; ca=&quot;1&quot; si=&quot;28&quot;/&gt;&lt;v&gt;30.258465195851272&lt;/v&gt;&lt;/c&gt;&lt;/row&gt;&lt;row r=&quot;278&quot; spans=&quot;2:9&quot; x14ac:dyDescent=&quot;0.25&quot;&gt;&lt;c r=&quot;B278&quot; s=&quot;83&quot;&gt;&lt;v&gt;233&lt;/v&gt;&lt;/c&gt;&lt;c r=&quot;C278&quot; s=&quot;80&quot;&gt;&lt;f t=&quot;shared&quot; ca=&quot;1&quot; si=&quot;22&quot;/&gt;&lt;v&gt;4.639497682825789E-2&lt;/v&gt;&lt;/c&gt;&lt;c r=&quot;D278&quot; s=&quot;80&quot;&gt;&lt;f t=&quot;shared&quot; ca=&quot;1&quot; si=&quot;23&quot;/&gt;&lt;v&gt;0.1529647165812511&lt;/v&gt;&lt;/c&gt;&lt;c r=&quot;E278&quot; s=&quot;80&quot;&gt;&lt;f t=&quot;shared&quot; ca=&quot;1&quot; si=&quot;24&quot;/&gt;&lt;v&gt;8.028235904478781E-2&lt;/v&gt;&lt;/c&gt;&lt;c r=&quot;F278&quot; s=&quot;80&quot;&gt;&lt;f t=&quot;shared&quot; ca=&quot;1&quot; si=&quot;25&quot;/&gt;&lt;v&gt;2.7558658487018703E-2&lt;/v&gt;&lt;/c&gt;&lt;c r=&quot;G278&quot; s=&quot;80&quot;&gt;&lt;f t=&quot;shared&quot; ca=&quot;1&quot; si=&quot;26&quot;/&gt;&lt;v&gt;9.207530160687577E-2&lt;/v&gt;&lt;/c&gt;&lt;c r=&quot;H278&quot; s=&quot;81&quot;&gt;&lt;f t=&quot;shared&quot; ca=&quot;1&quot; si=&quot;27&quot;/&gt;&lt;v&gt;2046.4266685257508&lt;/v&gt;&lt;/c&gt;&lt;c r=&quot;I278&quot; s=&quot;62&quot;&gt;&lt;f t=&quot;shared&quot; ca=&quot;1&quot; si=&quot;28&quot;/&gt;&lt;v&gt;31.928533370515016&lt;/v&gt;&lt;/c&gt;&lt;/row&gt;&lt;row r=&quot;279&quot; spans=&quot;2:9&quot; x14ac:dyDescent=&quot;0.25&quot;&gt;&lt;c r=&quot;B279&quot; s=&quot;83&quot;&gt;&lt;v&gt;234&lt;/v&gt;&lt;/c&gt;&lt;c r=&quot;C279&quot; s=&quot;80&quot;&gt;&lt;f t=&quot;shared&quot; ca=&quot;1&quot; si=&quot;22&quot;/&gt;&lt;v&gt;3.433109553622124E-2&lt;/v&gt;&lt;/c&gt;&lt;c r=&quot;D279&quot; s=&quot;80&quot;&gt;&lt;f t=&quot;shared&quot; ca=&quot;1&quot; si=&quot;23&quot;/&gt;&lt;v&gt;0.15153328966187657&lt;/v&gt;&lt;/c&gt;&lt;c r=&quot;E279&quot; s=&quot;80&quot;&gt;&lt;f t=&quot;shared&quot; ca=&quot;1&quot; si=&quot;24&quot;/&gt;&lt;v&gt;8.8993049532217844E-2&lt;/v&gt;&lt;/c&gt;&lt;c r=&quot;F279&quot; s=&quot;80&quot;&gt;&lt;f t=&quot;shared&quot; ca=&quot;1&quot; si=&quot;25&quot;/&gt;&lt;v&gt;2.3357181082133235E-2&lt;/v&gt;&lt;/c&gt;&lt;c r=&quot;G279&quot; s=&quot;80&quot;&gt;&lt;f t=&quot;shared&quot; ca=&quot;1&quot; si=&quot;26&quot;/&gt;&lt;v&gt;9.1073302763313602E-2&lt;/v&gt;&lt;/c&gt;&lt;c r=&quot;H279&quot; s=&quot;81&quot;&gt;&lt;f t=&quot;shared&quot; ca=&quot;1&quot; si=&quot;27&quot;/&gt;&lt;v&gt;1563.2701107092012&lt;/v&gt;&lt;/c&gt;&lt;c r=&quot;I279&quot; s=&quot;62&quot;&gt;&lt;f t=&quot;shared&quot; ca=&quot;1&quot; si=&quot;28&quot;/&gt;&lt;v&gt;22.265402214184022&lt;/v&gt;&lt;/c&gt;&lt;/row&gt;&lt;row r=&quot;280&quot; spans=&quot;2:9&quot; x14ac:dyDescent=&quot;0.25&quot;&gt;&lt;c r=&quot;B280&quot; s=&quot;83&quot;&gt;&lt;v&gt;235&lt;/v&gt;&lt;/c&gt;&lt;c r=&quot;C280&quot; s=&quot;80&quot;&gt;&lt;f t=&quot;shared&quot; ca=&quot;1&quot; si=&quot;22&quot;/&gt;&lt;v&gt;5.5097335942921558E-2&lt;/v&gt;&lt;/c&gt;&lt;c r=&quot;D280&quot; s=&quot;80&quot;&gt;&lt;f t=&quot;shared&quot; ca=&quot;1&quot; si=&quot;23&quot;/&gt;&lt;v&gt;0.14999081197760017&lt;/v&gt;&lt;/c&gt;&lt;c r=&quot;E280&quot; s=&quot;80&quot;&gt;&lt;f t=&quot;shared&quot; ca=&quot;1&quot; si=&quot;24&quot;/&gt;&lt;v&gt;8.0587712630540528E-2&lt;/v&gt;&lt;/c&gt;&lt;c r=&quot;F280&quot; s=&quot;80&quot;&gt;&lt;f t=&quot;shared&quot; ca=&quot;1&quot; si=&quot;25&quot;/&gt;&lt;v&gt;2.2570168332842526E-2&lt;/v&gt;&lt;/c&gt;&lt;c r=&quot;G280&quot; s=&quot;80&quot;&gt;&lt;f t=&quot;shared&quot; ca=&quot;1&quot; si=&quot;26&quot;/&gt;&lt;v&gt;8.9993568384320127E-2&lt;/v&gt;&lt;/c&gt;&lt;c r=&quot;H280&quot; s=&quot;81&quot;&gt;&lt;f t=&quot;shared&quot; ca=&quot;1&quot; si=&quot;27&quot;/&gt;&lt;v&gt;1918.1408897919525&lt;/v&gt;&lt;/c&gt;&lt;c r=&quot;I280&quot; s=&quot;62&quot;&gt;&lt;f t=&quot;shared&quot; ca=&quot;1&quot; si=&quot;28&quot;/&gt;&lt;v&gt;29.362817795839049&lt;/v&gt;&lt;/c&gt;&lt;/row&gt;&lt;row r=&quot;281&quot; spans=&quot;2:9&quot; x14ac:dyDescent=&quot;0.25&quot;&gt;&lt;c r=&quot;B281&quot; s=&quot;83&quot;&gt;&lt;v&gt;236&lt;/v&gt;&lt;/c&gt;&lt;c r=&quot;C281&quot; s=&quot;80&quot;&gt;&lt;f t=&quot;shared&quot; ca=&quot;1&quot; si=&quot;22&quot;/&gt;&lt;v&gt;5.7875123707861166E-2&lt;/v&gt;&lt;/c&gt;&lt;c r=&quot;D281&quot; s=&quot;80&quot;&gt;&lt;f t=&quot;shared&quot; ca=&quot;1&quot; si=&quot;23&quot;/&gt;&lt;v&gt;0.14702018653885382&lt;/v&gt;&lt;/c&gt;&lt;c r=&quot;E281&quot; s=&quot;80&quot;&gt;&lt;f t=&quot;shared&quot; ca=&quot;1&quot; si=&quot;24&quot;/&gt;&lt;v&gt;8.1668189954842013E-2&lt;/v&gt;&lt;/c&gt;&lt;c r=&quot;F281&quot; s=&quot;80&quot;&gt;&lt;f t=&quot;shared&quot; ca=&quot;1&quot; si=&quot;25&quot;/&gt;&lt;v&gt;3.310255329768183E-2&lt;/v&gt;&lt;/c&gt;&lt;c r=&quot;G281&quot; s=&quot;80&quot;&gt;&lt;f t=&quot;shared&quot; ca=&quot;1&quot; si=&quot;26&quot;/&gt;&lt;v&gt;8.7914130577197686E-2&lt;/v&gt;&lt;/c&gt;&lt;c r=&quot;H281&quot; s=&quot;81&quot;&gt;&lt;f t=&quot;shared&quot; ca=&quot;1&quot; si=&quot;27&quot;/&gt;&lt;v&gt;2188.9391381308151&lt;/v&gt;&lt;/c&gt;&lt;c r=&quot;I281&quot; s=&quot;62&quot;&gt;&lt;f t=&quot;shared&quot; ca=&quot;1&quot; si=&quot;28&quot;/&gt;&lt;v&gt;34.778782762616302&lt;/v&gt;&lt;/c&gt;&lt;/row&gt;&lt;row r=&quot;282&quot; spans=&quot;2:9&quot; x14ac:dyDescent=&quot;0.25&quot;&gt;&lt;c r=&quot;B282&quot; s=&quot;83&quot;&gt;&lt;v&gt;237&lt;/v&gt;&lt;/c&gt;&lt;c r=&quot;C282&quot; s=&quot;80&quot;&gt;&lt;f t=&quot;shared&quot; ca=&quot;1&quot; si=&quot;22&quot;/&gt;&lt;v&gt;2.8345667597010502E-2&lt;/v&gt;&lt;/c&gt;&lt;c r=&quot;D282&quot; s=&quot;80&quot;&gt;&lt;f t=&quot;shared&quot; ca=&quot;1&quot; si=&quot;23&quot;/&gt;&lt;v&gt;0.15284826972766644&lt;/v&gt;&lt;/c&gt;&lt;c r=&quot;E282&quot; s=&quot;80&quot;&gt;&lt;f t=&quot;shared&quot; ca=&quot;1&quot; si=&quot;24&quot;/&gt;&lt;v&gt;8.0224288784107339E-2&lt;/v&gt;&lt;/c&gt;&lt;c r=&quot;F282&quot; s=&quot;80&quot;&gt;&lt;f t=&quot;shared&quot; ca=&quot;1&quot; si=&quot;25&quot;/&gt;&lt;v&gt;2.7789113422724891E-2&lt;/v&gt;&lt;/c&gt;&lt;c r=&quot;G282&quot; s=&quot;80&quot;&gt;&lt;f t=&quot;shared&quot; ca=&quot;1&quot; si=&quot;26&quot;/&gt;&lt;v&gt;9.1993788809366511E-2&lt;/v&gt;&lt;/c&gt;&lt;c r=&quot;H282&quot; s=&quot;81&quot;&gt;&lt;f t=&quot;shared&quot; ca=&quot;1&quot; si=&quot;27&quot;/&gt;&lt;v&gt;1897.9990863280311&lt;/v&gt;&lt;/c&gt;&lt;c r=&quot;I282&quot; s=&quot;62&quot;&gt;&lt;f t=&quot;shared&quot; ca=&quot;1&quot; si=&quot;28&quot;/&gt;&lt;v&gt;28.959981726560624&lt;/v&gt;&lt;/c&gt;&lt;/row&gt;&lt;row r=&quot;283&quot; spans=&quot;2:9&quot; x14ac:dyDescent=&quot;0.25&quot;&gt;&lt;c r=&quot;B283&quot; s=&quot;83&quot;&gt;&lt;v&gt;238&lt;/v&gt;&lt;/c&gt;&lt;c r=&quot;C283&quot; s=&quot;80&quot;&gt;&lt;f t=&quot;shared&quot; ca=&quot;1&quot; si=&quot;22&quot;/&gt;&lt;v&gt;7.6446092955947065E-2&lt;/v&gt;&lt;/c&gt;&lt;c r=&quot;D283&quot; s=&quot;80&quot;&gt;&lt;f t=&quot;shared&quot; ca=&quot;1&quot; si=&quot;23&quot;/&gt;&lt;v&gt;0.18410468521656959&lt;/v&gt;&lt;/c&gt;&lt;c r=&quot;E283&quot; s=&quot;80&quot;&gt;&lt;f t=&quot;shared&quot; ca=&quot;1&quot; si=&quot;24&quot;/&gt;&lt;v&gt;7.2495955476612348E-2&lt;/v&gt;&lt;/c&gt;&lt;c r=&quot;F283&quot; s=&quot;80&quot;&gt;&lt;f t=&quot;shared&quot; ca=&quot;1&quot; si=&quot;25&quot;/&gt;&lt;v&gt;2.9821806254087029E-2&lt;/v&gt;&lt;/c&gt;&lt;c r=&quot;G283&quot; s=&quot;80&quot;&gt;&lt;f t=&quot;shared&quot; ca=&quot;1&quot; si=&quot;26&quot;/&gt;&lt;v&gt;0.11387327965159871&lt;/v&gt;&lt;/c&gt;&lt;c r=&quot;H283&quot; s=&quot;81&quot;&gt;&lt;f t=&quot;shared&quot; ca=&quot;1&quot; si=&quot;27&quot;/&gt;&lt;v&gt;3543.4179150764312&lt;/v&gt;&lt;/c&gt;&lt;c r=&quot;I283&quot; s=&quot;62&quot;&gt;&lt;f t=&quot;shared&quot; ca=&quot;1&quot; si=&quot;28&quot;/&gt;&lt;v&gt;61.868358301528623&lt;/v&gt;&lt;/c&gt;&lt;/row&gt;&lt;row r=&quot;284&quot; spans=&quot;2:9&quot; x14ac:dyDescent=&quot;0.25&quot;&gt;&lt;c r=&quot;B284&quot; s=&quot;83&quot;&gt;&lt;v&gt;239&lt;/v&gt;&lt;/c&gt;&lt;c r=&quot;C284&quot; s=&quot;80&quot;&gt;&lt;f t=&quot;shared&quot; ca=&quot;1&quot; si=&quot;22&quot;/&gt;&lt;v&gt;4.8556714630842261E-2&lt;/v&gt;&lt;/c&gt;&lt;c r=&quot;D284&quot; s=&quot;80&quot;&gt;&lt;f t=&quot;shared&quot; ca=&quot;1&quot; si=&quot;23&quot;/&gt;&lt;v&gt;0.17892097543857996&lt;/v&gt;&lt;/c&gt;&lt;c r=&quot;E284&quot; s=&quot;80&quot;&gt;&lt;f t=&quot;shared&quot; ca=&quot;1&quot; si=&quot;24&quot;/&gt;&lt;v&gt;7.926447244293372E-2&lt;/v&gt;&lt;/c&gt;&lt;c r=&quot;F284&quot; s=&quot;80&quot;&gt;&lt;f t=&quot;shared&quot; ca=&quot;1&quot; si=&quot;25&quot;/&gt;&lt;v&gt;2.8216893181615296E-2&lt;/v&gt;&lt;/c&gt;&lt;c r=&quot;G284&quot; s=&quot;80&quot;&gt;&lt;f t=&quot;shared&quot; ca=&quot;1&quot; si=&quot;26&quot;/&gt;&lt;v&gt;0.11024468280700597&lt;/v&gt;&lt;/c&gt;&lt;c r=&quot;H284&quot; s=&quot;81&quot;&gt;&lt;f t=&quot;shared&quot; ca=&quot;1&quot; si=&quot;27&quot;/&gt;&lt;v&gt;2549.4740144269504&lt;/v&gt;&lt;/c&gt;&lt;c r=&quot;I284&quot; s=&quot;62&quot;&gt;&lt;f t=&quot;shared&quot; ca=&quot;1&quot; si=&quot;28&quot;/&gt;&lt;v&gt;41.989480288539006&lt;/v&gt;&lt;/c&gt;&lt;/row&gt;&lt;row r=&quot;285&quot; spans=&quot;2:9&quot; x14ac:dyDescent=&quot;0.25&quot;&gt;&lt;c r=&quot;B285&quot; s=&quot;83&quot;&gt;&lt;v&gt;240&lt;/v&gt;&lt;/c&gt;&lt;c r=&quot;C285&quot; s=&quot;80&quot;&gt;&lt;f t=&quot;shared&quot; ca=&quot;1&quot; si=&quot;22&quot;/&gt;&lt;v&gt;3.3512145042851285E-2&lt;/v&gt;&lt;/c&gt;&lt;c r=&quot;D285&quot; s=&quot;80&quot;&gt;&lt;f t=&quot;shared&quot; ca=&quot;1&quot; si=&quot;23&quot;/&gt;&lt;v&gt;0.13858747702234162&lt;/v&gt;&lt;/c&gt;&lt;c r=&quot;E285&quot; s=&quot;80&quot;&gt;&lt;f t=&quot;shared&quot; ca=&quot;1&quot; si=&quot;24&quot;/&gt;&lt;v&gt;8.2437148085907935E-2&lt;/v&gt;&lt;/c&gt;&lt;c r=&quot;F285&quot; s=&quot;80&quot;&gt;&lt;f t=&quot;shared&quot; ca=&quot;1&quot; si=&quot;25&quot;/&gt;&lt;v&gt;2.1400357252759475E-2&lt;/v&gt;&lt;/c&gt;&lt;c r=&quot;G285&quot; s=&quot;80&quot;&gt;&lt;f t=&quot;shared&quot; ca=&quot;1&quot; si=&quot;26&quot;/&gt;&lt;v&gt;8.2011233915639137E-2&lt;/v&gt;&lt;/c&gt;&lt;c r=&quot;H285&quot; s=&quot;81&quot;&gt;&lt;f t=&quot;shared&quot; ca=&quot;1&quot; si=&quot;27&quot;/&gt;&lt;v&gt;1519.0654073982746&lt;/v&gt;&lt;/c&gt;&lt;c r=&quot;I285&quot; s=&quot;62&quot;&gt;&lt;f t=&quot;shared&quot; ca=&quot;1&quot; si=&quot;28&quot;/&gt;&lt;v&gt;21.381308147965491&lt;/v&gt;&lt;/c&gt;&lt;/row&gt;&lt;row r=&quot;286&quot; spans=&quot;2:9&quot; x14ac:dyDescent=&quot;0.25&quot;&gt;&lt;c r=&quot;B286&quot; s=&quot;83&quot;&gt;&lt;v&gt;241&lt;/v&gt;&lt;/c&gt;&lt;c r=&quot;C286&quot; s=&quot;80&quot;&gt;&lt;f t=&quot;shared&quot; ca=&quot;1&quot; si=&quot;22&quot;/&gt;&lt;v&gt;2.5237814286049053E-2&lt;/v&gt;&lt;/c&gt;&lt;c r=&quot;D286&quot; s=&quot;80&quot;&gt;&lt;f t=&quot;shared&quot; ca=&quot;1&quot; si=&quot;23&quot;/&gt;&lt;v&gt;0.14574399616500885&lt;/v&gt;&lt;/c&gt;&lt;c r=&quot;E286&quot; s=&quot;80&quot;&gt;&lt;f t=&quot;shared&quot; ca=&quot;1&quot; si=&quot;24&quot;/&gt;&lt;v&gt;7.4888952581718515E-2&lt;/v&gt;&lt;/c&gt;&lt;c r=&quot;F286&quot; s=&quot;80&quot;&gt;&lt;f t=&quot;shared&quot; ca=&quot;1&quot; si=&quot;25&quot;/&gt;&lt;v&gt;2.0381867349621611E-2&lt;/v&gt;&lt;/c&gt;&lt;c r=&quot;G286&quot; s=&quot;80&quot;&gt;&lt;f t=&quot;shared&quot; ca=&quot;1&quot; si=&quot;26&quot;/&gt;&lt;v&gt;8.7020797315506188E-2&lt;/v&gt;&lt;/c&gt;&lt;c r=&quot;H286&quot; s=&quot;81&quot;&gt;&lt;f t=&quot;shared&quot; ca=&quot;1&quot; si=&quot;27&quot;/&gt;&lt;v&gt;1747.606719529605&lt;/v&gt;&lt;/c&gt;&lt;c r=&quot;I286&quot; s=&quot;62&quot;&gt;&lt;f t=&quot;shared&quot; ca=&quot;1&quot; si=&quot;28&quot;/&gt;&lt;v&gt;25.9521343905921&lt;/v&gt;&lt;/c&gt;&lt;/row&gt;&lt;row r=&quot;287&quot; spans=&quot;2:9&quot; x14ac:dyDescent=&quot;0.25&quot;&gt;&lt;c r=&quot;B287&quot; s=&quot;83&quot;&gt;&lt;v&gt;242&lt;/v&gt;&lt;/c&gt;&lt;c r=&quot;C287&quot; s=&quot;80&quot;&gt;&lt;f t=&quot;shared&quot; ca=&quot;1&quot; si=&quot;22&quot;/&gt;&lt;v&gt;4.2266063979329901E-2&lt;/v&gt;&lt;/c&gt;&lt;c r=&quot;D287&quot; s=&quot;80&quot;&gt;&lt;f t=&quot;shared&quot; ca=&quot;1&quot; si=&quot;23&quot;/&gt;&lt;v&gt;0.16351939088616385&lt;/v&gt;&lt;/c&gt;&lt;c r=&quot;E287&quot; s=&quot;80&quot;&gt;&lt;f t=&quot;shared&quot; ca=&quot;1&quot; si=&quot;24&quot;/&gt;&lt;v&gt;8.5297656974507349E-2&lt;/v&gt;&lt;/c&gt;&lt;c r=&quot;F287&quot; s=&quot;80&quot;&gt;&lt;f t=&quot;shared&quot; ca=&quot;1&quot; si=&quot;25&quot;/&gt;&lt;v&gt;2.7713372592115336E-2&lt;/v&gt;&lt;/c&gt;&lt;c r=&quot;G287&quot; s=&quot;80&quot;&gt;&lt;f t=&quot;shared&quot; ca=&quot;1&quot; si=&quot;26&quot;/&gt;&lt;v&gt;9.9463573620314688E-2&lt;/v&gt;&lt;/c&gt;&lt;c r=&quot;H287&quot; s=&quot;81&quot;&gt;&lt;f t=&quot;shared&quot; ca=&quot;1&quot; si=&quot;27&quot;/&gt;&lt;v&gt;1985.8029332110821&lt;/v&gt;&lt;/c&gt;&lt;c r=&quot;I287&quot; s=&quot;62&quot;&gt;&lt;f t=&quot;shared&quot; ca=&quot;1&quot; si=&quot;28&quot;/&gt;&lt;v&gt;30.716058664221642&lt;/v&gt;&lt;/c&gt;&lt;/row&gt;&lt;row r=&quot;288&quot; spans=&quot;2:9&quot; x14ac:dyDescent=&quot;0.25&quot;&gt;&lt;c r=&quot;B288&quot; s=&quot;83&quot;&gt;&lt;v&gt;243&lt;/v&gt;&lt;/c&gt;&lt;c r=&quot;C288&quot; s=&quot;80&quot;&gt;&lt;f t=&quot;shared&quot; ca=&quot;1&quot; si=&quot;22&quot;/&gt;&lt;v&gt;6.1842651652368477E-2&lt;/v&gt;&lt;/c&gt;&lt;c r=&quot;D288&quot; s=&quot;80&quot;&gt;&lt;f t=&quot;shared&quot; ca=&quot;1&quot; si=&quot;23&quot;/&gt;&lt;v&gt;0.15404571137012116&lt;/v&gt;&lt;/c&gt;&lt;c r=&quot;E288&quot; s=&quot;80&quot;&gt;&lt;f t=&quot;shared&quot; ca=&quot;1&quot; si=&quot;24&quot;/&gt;&lt;v&gt;8.0047947039371972E-2&lt;/v&gt;&lt;/c&gt;&lt;c r=&quot;F288&quot; s=&quot;80&quot;&gt;&lt;f t=&quot;shared&quot; ca=&quot;1&quot; si=&quot;25&quot;/&gt;&lt;v&gt;2.3957259053875732E-2&lt;/v&gt;&lt;/c&gt;&lt;c r=&quot;G288&quot; s=&quot;80&quot;&gt;&lt;f t=&quot;shared&quot; ca=&quot;1&quot; si=&quot;26&quot;/&gt;&lt;v&gt;9.2831997959084811E-2&lt;/v&gt;&lt;/c&gt;&lt;c r=&quot;H288&quot; s=&quot;81&quot;&gt;&lt;f t=&quot;shared&quot; ca=&quot;1&quot; si=&quot;27&quot;/&gt;&lt;v&gt;2097.6898505643262&lt;/v&gt;&lt;/c&gt;&lt;c r=&quot;I288&quot; s=&quot;62&quot;&gt;&lt;f t=&quot;shared&quot; ca=&quot;1&quot; si=&quot;28&quot;/&gt;&lt;v&gt;32.953797011286525&lt;/v&gt;&lt;/c&gt;&lt;/row&gt;&lt;row r=&quot;289&quot; spans=&quot;2:9&quot; x14ac:dyDescent=&quot;0.25&quot;&gt;&lt;c r=&quot;B289&quot; s=&quot;83&quot;&gt;&lt;v&gt;244&lt;/v&gt;&lt;/c&gt;&lt;c r=&quot;C289&quot; s=&quot;80&quot;&gt;&lt;f t=&quot;shared&quot; ca=&quot;1&quot; si=&quot;22&quot;/&gt;&lt;v&gt;2.3487207552444326E-2&lt;/v&gt;&lt;/c&gt;&lt;c r=&quot;D289&quot; s=&quot;80&quot;&gt;&lt;f t=&quot;shared&quot; ca=&quot;1&quot; si=&quot;23&quot;/&gt;&lt;v&gt;0.14423313105876409&lt;/v&gt;&lt;/c&gt;&lt;c r=&quot;E289&quot; s=&quot;80&quot;&gt;&lt;f t=&quot;shared&quot; ca=&quot;1&quot; si=&quot;24&quot;/&gt;&lt;v&gt;7.7277430752997325E-2&lt;/v&gt;&lt;/c&gt;&lt;c r=&quot;F289&quot; s=&quot;80&quot;&gt;&lt;f t=&quot;shared&quot; ca=&quot;1&quot; si=&quot;25&quot;/&gt;&lt;v&gt;2.1947177153725649E-2&lt;/v&gt;&lt;/c&gt;&lt;c r=&quot;G289&quot; s=&quot;80&quot;&gt;&lt;f t=&quot;shared&quot; ca=&quot;1&quot; si=&quot;26&quot;/&gt;&lt;v&gt;8.596319174113487E-2&lt;/v&gt;&lt;/c&gt;&lt;c r=&quot;H289&quot; s=&quot;81&quot;&gt;&lt;f t=&quot;shared&quot; ca=&quot;1&quot; si=&quot;27&quot;/&gt;&lt;v&gt;1678.4909823004637&lt;/v&gt;&lt;/c&gt;&lt;c r=&quot;I289&quot; s=&quot;62&quot;&gt;&lt;f t=&quot;shared&quot; ca=&quot;1&quot; si=&quot;28&quot;/&gt;&lt;v&gt;24.569819646009272&lt;/v&gt;&lt;/c&gt;&lt;/row&gt;&lt;row r=&quot;290&quot; spans=&quot;2:9&quot; x14ac:dyDescent=&quot;0.25&quot;&gt;&lt;c r=&quot;B290&quot; s=&quot;83&quot;&gt;&lt;v&gt;245&lt;/v&gt;&lt;/c&gt;&lt;c r=&quot;C290&quot; s=&quot;80&quot;&gt;&lt;f t=&quot;shared&quot; ca=&quot;1&quot; si=&quot;22&quot;/&gt;&lt;v&gt;2.4361095234746295E-2&lt;/v&gt;&lt;/c&gt;&lt;c r=&quot;D290&quot; s=&quot;80&quot;&gt;&lt;f t=&quot;shared&quot; ca=&quot;1&quot; si=&quot;23&quot;/&gt;&lt;v&gt;0.15718151121128346&lt;/v&gt;&lt;/c&gt;&lt;c r=&quot;E290&quot; s=&quot;80&quot;&gt;&lt;f t=&quot;shared&quot; ca=&quot;1&quot; si=&quot;24&quot;/&gt;&lt;v&gt;8.6619416606421279E-2&lt;/v&gt;&lt;/c&gt;&lt;c r=&quot;F290&quot; s=&quot;80&quot;&gt;&lt;f t=&quot;shared&quot; ca=&quot;1&quot; si=&quot;25&quot;/&gt;&lt;v&gt;2.6116299633495692E-2&lt;/v&gt;&lt;/c&gt;&lt;c r=&quot;G290&quot; s=&quot;80&quot;&gt;&lt;f t=&quot;shared&quot; ca=&quot;1&quot; si=&quot;26&quot;/&gt;&lt;v&gt;9.5027057847898416E-2&lt;/v&gt;&lt;/c&gt;&lt;c r=&quot;H290&quot; s=&quot;81&quot;&gt;&lt;f t=&quot;shared&quot; ca=&quot;1&quot; si=&quot;27&quot;/&gt;&lt;v&gt;1679.3077309845748&lt;/v&gt;&lt;/c&gt;&lt;c r=&quot;I290&quot; s=&quot;62&quot;&gt;&lt;f t=&quot;shared&quot; ca=&quot;1&quot; si=&quot;28&quot;/&gt;&lt;v&gt;24.586154619691499&lt;/v&gt;&lt;/c&gt;&lt;/row&gt;&lt;row r=&quot;291&quot; spans=&quot;2:9&quot; x14ac:dyDescent=&quot;0.25&quot;&gt;&lt;c r=&quot;B291&quot; s=&quot;83&quot;&gt;&lt;v&gt;246&lt;/v&gt;&lt;/c&gt;&lt;c r=&quot;C291&quot; s=&quot;80&quot;&gt;&lt;f t=&quot;shared&quot; ca=&quot;1&quot; si=&quot;22&quot;/&gt;&lt;v&gt;3.1504693173470141E-2&lt;/v&gt;&lt;/c&gt;&lt;c r=&quot;D291&quot; s=&quot;80&quot;&gt;&lt;f t=&quot;shared&quot; ca=&quot;1&quot; si=&quot;23&quot;/&gt;&lt;v&gt;0.16664362725603291&lt;/v&gt;&lt;/c&gt;&lt;c r=&quot;E291&quot; s=&quot;80&quot;&gt;&lt;f t=&quot;shared&quot; ca=&quot;1&quot; si=&quot;24&quot;/&gt;&lt;v&gt;7.9802707715415089E-2&lt;/v&gt;&lt;/c&gt;&lt;c r=&quot;F291&quot; s=&quot;80&quot;&gt;&lt;f t=&quot;shared&quot; ca=&quot;1&quot; si=&quot;25&quot;/&gt;&lt;v&gt;2.5510963249292362E-2&lt;/v&gt;&lt;/c&gt;&lt;c r=&quot;G291&quot; s=&quot;80&quot;&gt;&lt;f t=&quot;shared&quot; ca=&quot;1&quot; si=&quot;26&quot;/&gt;&lt;v&gt;0.10165053907922303&lt;/v&gt;&lt;/c&gt;&lt;c r=&quot;H291&quot; s=&quot;81&quot;&gt;&lt;f t=&quot;shared&quot; ca=&quot;1&quot; si=&quot;27&quot;/&gt;&lt;v&gt;2069.9454352960147&lt;/v&gt;&lt;/c&gt;&lt;c r=&quot;I291&quot; s=&quot;62&quot;&gt;&lt;f t=&quot;shared&quot; ca=&quot;1&quot; si=&quot;28&quot;/&gt;&lt;v&gt;32.398908705920292&lt;/v&gt;&lt;/c&gt;&lt;/row&gt;&lt;row r=&quot;292&quot; spans=&quot;2:9&quot; x14ac:dyDescent=&quot;0.25&quot;&gt;&lt;c r=&quot;B292&quot; s=&quot;83&quot;&gt;&lt;v&gt;247&lt;/v&gt;&lt;/c&gt;&lt;c r=&quot;C292&quot; s=&quot;80&quot;&gt;&lt;f t=&quot;shared&quot; ca=&quot;1&quot; si=&quot;22&quot;/&gt;&lt;v&gt;5.1660558105392447E-2&lt;/v&gt;&lt;/c&gt;&lt;c r=&quot;D292&quot; s=&quot;80&quot;&gt;&lt;f t=&quot;shared&quot; ca=&quot;1&quot; si=&quot;23&quot;/&gt;&lt;v&gt;0.1595063982339478&lt;/v&gt;&lt;/c&gt;&lt;c r=&quot;E292&quot; s=&quot;80&quot;&gt;&lt;f t=&quot;shared&quot; ca=&quot;1&quot; si=&quot;24&quot;/&gt;&lt;v&gt;8.6022692959914035E-2&lt;/v&gt;&lt;/c&gt;&lt;c r=&quot;F292&quot; s=&quot;80&quot;&gt;&lt;f t=&quot;shared&quot; ca=&quot;1&quot; si=&quot;25&quot;/&gt;&lt;v&gt;2.7338044763292439E-2&lt;/v&gt;&lt;/c&gt;&lt;c r=&quot;G292&quot; s=&quot;80&quot;&gt;&lt;f t=&quot;shared&quot; ca=&quot;1&quot; si=&quot;26&quot;/&gt;&lt;v&gt;9.6654478763763457E-2&lt;/v&gt;&lt;/c&gt;&lt;c r=&quot;H292&quot; s=&quot;81&quot;&gt;&lt;f t=&quot;shared&quot; ca=&quot;1&quot; si=&quot;27&quot;/&gt;&lt;v&gt;1974.0612323578871&lt;/v&gt;&lt;/c&gt;&lt;c r=&quot;I292&quot; s=&quot;62&quot;&gt;&lt;f t=&quot;shared&quot; ca=&quot;1&quot; si=&quot;28&quot;/&gt;&lt;v&gt;30.481224647157742&lt;/v&gt;&lt;/c&gt;&lt;/row&gt;&lt;row r=&quot;293&quot; spans=&quot;2:9&quot; x14ac:dyDescent=&quot;0.25&quot;&gt;&lt;c r=&quot;B293&quot; s=&quot;83&quot;&gt;&lt;v&gt;248&lt;/v&gt;&lt;/c&gt;&lt;c r=&quot;C293&quot; s=&quot;80&quot;&gt;&lt;f t=&quot;shared&quot; ca=&quot;1&quot; si=&quot;22&quot;/&gt;&lt;v&gt;7.020016417374747E-2&lt;/v&gt;&lt;/c&gt;&lt;c r=&quot;D293&quot; s=&quot;80&quot;&gt;&lt;f t=&quot;shared&quot; ca=&quot;1&quot; si=&quot;23&quot;/&gt;&lt;v&gt;0.14952804544979298&lt;/v&gt;&lt;/c&gt;&lt;c r=&quot;E293&quot; s=&quot;80&quot;&gt;&lt;f t=&quot;shared&quot; ca=&quot;1&quot; si=&quot;24&quot;/&gt;&lt;v&gt;7.9571100554887711E-2&lt;/v&gt;&lt;/c&gt;&lt;c r=&quot;F293&quot; s=&quot;80&quot;&gt;&lt;f t=&quot;shared&quot; ca=&quot;1&quot; si=&quot;25&quot;/&gt;&lt;v&gt;2.2759504015834174E-2&lt;/v&gt;&lt;/c&gt;&lt;c r=&quot;G293&quot; s=&quot;80&quot;&gt;&lt;f t=&quot;shared&quot; ca=&quot;1&quot; si=&quot;26&quot;/&gt;&lt;v&gt;8.96696318148551E-2&lt;/v&gt;&lt;/c&gt;&lt;c r=&quot;H293&quot; s=&quot;81&quot;&gt;&lt;f t=&quot;shared&quot; ca=&quot;1&quot; si=&quot;27&quot;/&gt;&lt;v&gt;2081.3541584217728&lt;/v&gt;&lt;/c&gt;&lt;c r=&quot;I293&quot; s=&quot;62&quot;&gt;&lt;f t=&quot;shared&quot; ca=&quot;1&quot; si=&quot;28&quot;/&gt;&lt;v&gt;32.627083168435455&lt;/v&gt;&lt;/c&gt;&lt;/row&gt;&lt;row r=&quot;294&quot; spans=&quot;2:9&quot; x14ac:dyDescent=&quot;0.25&quot;&gt;&lt;c r=&quot;B294&quot; s=&quot;83&quot;&gt;&lt;v&gt;249&lt;/v&gt;&lt;/c&gt;&lt;c r=&quot;C294&quot; s=&quot;80&quot;&gt;&lt;f t=&quot;shared&quot; ca=&quot;1&quot; si=&quot;22&quot;/&gt;&lt;v&gt;4.3718453687811971E-2&lt;/v&gt;&lt;/c&gt;&lt;c r=&quot;D294&quot; s=&quot;80&quot;&gt;&lt;f t=&quot;shared&quot; ca=&quot;1&quot; si=&quot;23&quot;/&gt;&lt;v&gt;0.14435209581201661&lt;/v&gt;&lt;/c&gt;&lt;c r=&quot;E294&quot; s=&quot;80&quot;&gt;&lt;f t=&quot;shared&quot; ca=&quot;1&quot; si=&quot;24&quot;/&gt;&lt;v&gt;8.567755153697304E-2&lt;/v&gt;&lt;/c&gt;&lt;c r=&quot;F294&quot; s=&quot;80&quot;&gt;&lt;f t=&quot;shared&quot; ca=&quot;1&quot; si=&quot;25&quot;/&gt;&lt;v&gt;2.2630009607599456E-2&lt;/v&gt;&lt;/c&gt;&lt;c r=&quot;G294&quot; s=&quot;80&quot;&gt;&lt;f t=&quot;shared&quot; ca=&quot;1&quot; si=&quot;26&quot;/&gt;&lt;v&gt;8.6046467068411625E-2&lt;/v&gt;&lt;/c&gt;&lt;c r=&quot;H294&quot; s=&quot;81&quot;&gt;&lt;f t=&quot;shared&quot; ca=&quot;1&quot; si=&quot;27&quot;/&gt;&lt;v&gt;1605.3204964537165&lt;/v&gt;&lt;/c&gt;&lt;c r=&quot;I294&quot; s=&quot;62&quot;&gt;&lt;f t=&quot;shared&quot; ca=&quot;1&quot; si=&quot;28&quot;/&gt;&lt;v&gt;23.106409929074331&lt;/v&gt;&lt;/c&gt;&lt;/row&gt;&lt;row r=&quot;295&quot; spans=&quot;2:9&quot; x14ac:dyDescent=&quot;0.25&quot;&gt;&lt;c r=&quot;B295&quot; s=&quot;83&quot;&gt;&lt;v&gt;250&lt;/v&gt;&lt;/c&gt;&lt;c r=&quot;C295&quot; s=&quot;80&quot;&gt;&lt;f t=&quot;shared&quot; ca=&quot;1&quot; si=&quot;22&quot;/&gt;&lt;v&gt;4.1075418802967473E-2&lt;/v&gt;&lt;/c&gt;&lt;c r=&quot;D295&quot; s=&quot;80&quot;&gt;&lt;f t=&quot;shared&quot; ca=&quot;1&quot; si=&quot;23&quot;/&gt;&lt;v&gt;0.15270057424319727&lt;/v&gt;&lt;/c&gt;&lt;c r=&quot;E295&quot; s=&quot;80&quot;&gt;&lt;f t=&quot;shared&quot; ca=&quot;1&quot; si=&quot;24&quot;/&gt;&lt;v&gt;8.919308684846905E-2&lt;/v&gt;&lt;/c&gt;&lt;c r=&quot;F295&quot; s=&quot;80&quot;&gt;&lt;f t=&quot;shared&quot; ca=&quot;1&quot; si=&quot;25&quot;/&gt;&lt;v&gt;2.5847500084132242E-2&lt;/v&gt;&lt;/c&gt;&lt;c r=&quot;G295&quot; s=&quot;80&quot;&gt;&lt;f t=&quot;shared&quot; ca=&quot;1&quot; si=&quot;26&quot;/&gt;&lt;v&gt;9.1890401970238095E-2&lt;/v&gt;&lt;/c&gt;&lt;c r=&quot;H295&quot; s=&quot;81&quot;&gt;&lt;f t=&quot;shared&quot; ca=&quot;1&quot; si=&quot;27&quot;/&gt;&lt;v&gt;1668.6893121026937&lt;/v&gt;&lt;/c&gt;&lt;c r=&quot;I295&quot; s=&quot;62&quot;&gt;&lt;f t=&quot;shared&quot; ca=&quot;1&quot; si=&quot;28&quot;/&gt;&lt;v&gt;24.373786242053875&lt;/v&gt;&lt;/c&gt;&lt;/row&gt;&lt;row r=&quot;296&quot; spans=&quot;2:9&quot; x14ac:dyDescent=&quot;0.25&quot;&gt;&lt;c r=&quot;B296&quot; s=&quot;83&quot;&gt;&lt;v&gt;251&lt;/v&gt;&lt;/c&gt;&lt;c r=&quot;C296&quot; s=&quot;80&quot;&gt;&lt;f t=&quot;shared&quot; ca=&quot;1&quot; si=&quot;22&quot;/&gt;&lt;v&gt;5.5654877487627367E-2&lt;/v&gt;&lt;/c&gt;&lt;c r=&quot;D296&quot; s=&quot;80&quot;&gt;&lt;f t=&quot;shared&quot; ca=&quot;1&quot; si=&quot;23&quot;/&gt;&lt;v&gt;0.16627516129286538&lt;/v&gt;&lt;/c&gt;&lt;c r=&quot;E296&quot; s=&quot;80&quot;&gt;&lt;f t=&quot;shared&quot; ca=&quot;1&quot; si=&quot;24&quot;/&gt;&lt;v&gt;8.6409319524699324E-2&lt;/v&gt;&lt;/c&gt;&lt;c r=&quot;F296&quot; s=&quot;80&quot;&gt;&lt;f t=&quot;shared&quot; ca=&quot;1&quot; si=&quot;25&quot;/&gt;&lt;v&gt;2.8118528187312058E-2&lt;/v&gt;&lt;/c&gt;&lt;c r=&quot;G296&quot; s=&quot;80&quot;&gt;&lt;f t=&quot;shared&quot; ca=&quot;1&quot; si=&quot;26&quot;/&gt;&lt;v&gt;0.10139261290500576&lt;/v&gt;&lt;/c&gt;&lt;c r=&quot;H296&quot; s=&quot;81&quot;&gt;&lt;f t=&quot;shared&quot; ca=&quot;1&quot; si=&quot;27&quot;/&gt;&lt;v&gt;2115.376886958059&lt;/v&gt;&lt;/c&gt;&lt;c r=&quot;I296&quot; s=&quot;62&quot;&gt;&lt;f t=&quot;shared&quot; ca=&quot;1&quot; si=&quot;28&quot;/&gt;&lt;v&gt;33.307537739161177&lt;/v&gt;&lt;/c&gt;&lt;/row&gt;&lt;row r=&quot;297&quot; spans=&quot;2:9&quot; x14ac:dyDescent=&quot;0.25&quot;&gt;&lt;c r=&quot;B297&quot; s=&quot;83&quot;&gt;&lt;v&gt;252&lt;/v&gt;&lt;/c&gt;&lt;c r=&quot;C297&quot; s=&quot;80&quot;&gt;&lt;f t=&quot;shared&quot; ca=&quot;1&quot; si=&quot;22&quot;/&gt;&lt;v&gt;4.5738270263798252E-2&lt;/v&gt;&lt;/c&gt;&lt;c r=&quot;D297&quot; s=&quot;80&quot;&gt;&lt;f t=&quot;shared&quot; ca=&quot;1&quot; si=&quot;23&quot;/&gt;&lt;v&gt;0.17494422498526527&lt;/v&gt;&lt;/c&gt;&lt;c r=&quot;E297&quot; s=&quot;80&quot;&gt;&lt;f t=&quot;shared&quot; ca=&quot;1&quot; si=&quot;24&quot;/&gt;&lt;v&gt;7.6528531668129715E-2&lt;/v&gt;&lt;/c&gt;&lt;c r=&quot;F297&quot; s=&quot;80&quot;&gt;&lt;f t=&quot;shared&quot; ca=&quot;1&quot; si=&quot;25&quot;/&gt;&lt;v&gt;1.8979195683118684E-2&lt;/v&gt;&lt;/c&gt;&lt;c r=&quot;G297&quot; s=&quot;80&quot;&gt;&lt;f t=&quot;shared&quot; ca=&quot;1&quot; si=&quot;26&quot;/&gt;&lt;v&gt;0.10746095748968568&lt;/v&gt;&lt;/c&gt;&lt;c r=&quot;H297&quot; s=&quot;81&quot;&gt;&lt;f t=&quot;shared&quot; ca=&quot;1&quot; si=&quot;27&quot;/&gt;&lt;v&gt;2245.6027532137427&lt;/v&gt;&lt;/c&gt;&lt;c r=&quot;I297&quot; s=&quot;62&quot;&gt;&lt;f t=&quot;shared&quot; ca=&quot;1&quot; si=&quot;28&quot;/&gt;&lt;v&gt;35.912055064274853&lt;/v&gt;&lt;/c&gt;&lt;/row&gt;&lt;row r=&quot;298&quot; spans=&quot;2:9&quot; x14ac:dyDescent=&quot;0.25&quot;&gt;&lt;c r=&quot;B298&quot; s=&quot;83&quot;&gt;&lt;v&gt;253&lt;/v&gt;&lt;/c&gt;&lt;c r=&quot;C298&quot; s=&quot;80&quot;&gt;&lt;f t=&quot;shared&quot; ca=&quot;1&quot; si=&quot;22&quot;/&gt;&lt;v&gt;6.0508499868847099E-2&lt;/v&gt;&lt;/c&gt;&lt;c r=&quot;D298&quot; s=&quot;80&quot;&gt;&lt;f t=&quot;shared&quot; ca=&quot;1&quot; si=&quot;23&quot;/&gt;&lt;v&gt;0.16332859821497092&lt;/v&gt;&lt;/c&gt;&lt;c r=&quot;E298&quot; s=&quot;80&quot;&gt;&lt;f t=&quot;shared&quot; ca=&quot;1&quot; si=&quot;24&quot;/&gt;&lt;v&gt;7.6177830264240132E-2&lt;/v&gt;&lt;/c&gt;&lt;c r=&quot;F298&quot; s=&quot;80&quot;&gt;&lt;f t=&quot;shared&quot; ca=&quot;1&quot; si=&quot;25&quot;/&gt;&lt;v&gt;2.337842047391862E-2&lt;/v&gt;&lt;/c&gt;&lt;c r=&quot;G298&quot; s=&quot;80&quot;&gt;&lt;f t=&quot;shared&quot; ca=&quot;1&quot; si=&quot;26&quot;/&gt;&lt;v&gt;9.9330018750479643E-2&lt;/v&gt;&lt;/c&gt;&lt;c r=&quot;H298&quot; s=&quot;81&quot;&gt;&lt;f t=&quot;shared&quot; ca=&quot;1&quot; si=&quot;27&quot;/&gt;&lt;v&gt;2377.7121833238239&lt;/v&gt;&lt;/c&gt;&lt;c r=&quot;I298&quot; s=&quot;62&quot;&gt;&lt;f t=&quot;shared&quot; ca=&quot;1&quot; si=&quot;28&quot;/&gt;&lt;v&gt;38.554243666476481&lt;/v&gt;&lt;/c&gt;&lt;/row&gt;&lt;row r=&quot;299&quot; spans=&quot;2:9&quot; x14ac:dyDescent=&quot;0.25&quot;&gt;&lt;c r=&quot;B299&quot; s=&quot;83&quot;&gt;&lt;v&gt;254&lt;/v&gt;&lt;/c&gt;&lt;c r=&quot;C299&quot; s=&quot;80&quot;&gt;&lt;f t=&quot;shared&quot; ca=&quot;1&quot; si=&quot;22&quot;/&gt;&lt;v&gt;6.6506412048294647E-2&lt;/v&gt;&lt;/c&gt;&lt;c r=&quot;D299&quot; s=&quot;80&quot;&gt;&lt;f t=&quot;shared&quot; ca=&quot;1&quot; si=&quot;23&quot;/&gt;&lt;v&gt;0.14214953180560189&lt;/v&gt;&lt;/c&gt;&lt;c r=&quot;E299&quot; s=&quot;80&quot;&gt;&lt;f t=&quot;shared&quot; ca=&quot;1&quot; si=&quot;24&quot;/&gt;&lt;v&gt;7.7447289253642831E-2&lt;/v&gt;&lt;/c&gt;&lt;c r=&quot;F299&quot; s=&quot;80&quot;&gt;&lt;f t=&quot;shared&quot; ca=&quot;1&quot; si=&quot;25&quot;/&gt;&lt;v&gt;2.1940375265468728E-2&lt;/v&gt;&lt;/c&gt;&lt;c r=&quot;G299&quot; s=&quot;80&quot;&gt;&lt;f t=&quot;shared&quot; ca=&quot;1&quot; si=&quot;26&quot;/&gt;&lt;v&gt;8.4504672263921332E-2&lt;/v&gt;&lt;/c&gt;&lt;c r=&quot;H299&quot; s=&quot;81&quot;&gt;&lt;f t=&quot;shared&quot; ca=&quot;1&quot; si=&quot;27&quot;/&gt;&lt;v&gt;1982.6519289943922&lt;/v&gt;&lt;/c&gt;&lt;c r=&quot;I299&quot; s=&quot;62&quot;&gt;&lt;f t=&quot;shared&quot; ca=&quot;1&quot; si=&quot;28&quot;/&gt;&lt;v&gt;30.653038579887845&lt;/v&gt;&lt;/c&gt;&lt;/row&gt;&lt;row r=&quot;300&quot; spans=&quot;2:9&quot; x14ac:dyDescent=&quot;0.25&quot;&gt;&lt;c r=&quot;B300&quot; s=&quot;83&quot;&gt;&lt;v&gt;255&lt;/v&gt;&lt;/c&gt;&lt;c r=&quot;C300&quot; s=&quot;80&quot;&gt;&lt;f t=&quot;shared&quot; ca=&quot;1&quot; si=&quot;22&quot;/&gt;&lt;v&gt;5.327470110652098E-2&lt;/v&gt;&lt;/c&gt;&lt;c r=&quot;D300&quot; s=&quot;80&quot;&gt;&lt;f t=&quot;shared&quot; ca=&quot;1&quot; si=&quot;23&quot;/&gt;&lt;v&gt;0.16222603154345039&lt;/v&gt;&lt;/c&gt;&lt;c r=&quot;E300&quot; s=&quot;80&quot;&gt;&lt;f t=&quot;shared&quot; ca=&quot;1&quot; si=&quot;24&quot;/&gt;&lt;v&gt;8.1073663862301401E-2&lt;/v&gt;&lt;/c&gt;&lt;c r=&quot;F300&quot; s=&quot;80&quot;&gt;&lt;f t=&quot;shared&quot; ca=&quot;1&quot; si=&quot;25&quot;/&gt;&lt;v&gt;2.3426708626754125E-2&lt;/v&gt;&lt;/c&gt;&lt;c r=&quot;G300&quot; s=&quot;80&quot;&gt;&lt;f t=&quot;shared&quot; ca=&quot;1&quot; si=&quot;26&quot;/&gt;&lt;v&gt;9.8558222080415259E-2&lt;/v&gt;&lt;/c&gt;&lt;c r=&quot;H300&quot; s=&quot;81&quot;&gt;&lt;f t=&quot;shared&quot; ca=&quot;1&quot; si=&quot;27&quot;/&gt;&lt;v&gt;2091.7085258105189&lt;/v&gt;&lt;/c&gt;&lt;c r=&quot;I300&quot; s=&quot;62&quot;&gt;&lt;f t=&quot;shared&quot; ca=&quot;1&quot; si=&quot;28&quot;/&gt;&lt;v&gt;32.834170516210378&lt;/v&gt;&lt;/c&gt;&lt;/row&gt;&lt;row r=&quot;301&quot; spans=&quot;2:9&quot; x14ac:dyDescent=&quot;0.25&quot;&gt;&lt;c r=&quot;B301&quot; s=&quot;83&quot;&gt;&lt;v&gt;256&lt;/v&gt;&lt;/c&gt;&lt;c r=&quot;C301&quot; s=&quot;80&quot;&gt;&lt;f t=&quot;shared&quot; ca=&quot;1&quot; si=&quot;22&quot;/&gt;&lt;v&gt;4.2428948077179215E-2&lt;/v&gt;&lt;/c&gt;&lt;c r=&quot;D301&quot; s=&quot;80&quot;&gt;&lt;f t=&quot;shared&quot; ca=&quot;1&quot; si=&quot;23&quot;/&gt;&lt;v&gt;0.13614090521475716&lt;/v&gt;&lt;/c&gt;&lt;c r=&quot;E301&quot; s=&quot;80&quot;&gt;&lt;f t=&quot;shared&quot; ca=&quot;1&quot; si=&quot;24&quot;/&gt;&lt;v&gt;8.1794071572406923E-2&lt;/v&gt;&lt;/c&gt;&lt;c r=&quot;F301&quot; s=&quot;80&quot;&gt;&lt;f t=&quot;shared&quot; ca=&quot;1&quot; si=&quot;25&quot;/&gt;&lt;v&gt;2.9622651131007156E-2&lt;/v&gt;&lt;/c&gt;&lt;c r=&quot;G301&quot; s=&quot;80&quot;&gt;&lt;f t=&quot;shared&quot; ca=&quot;1&quot; si=&quot;26&quot;/&gt;&lt;v&gt;8.029863365033002E-2&lt;/v&gt;&lt;/c&gt;&lt;c r=&quot;H301&quot; s=&quot;81&quot;&gt;&lt;f t=&quot;shared&quot; ca=&quot;1&quot; si=&quot;27&quot;/&gt;&lt;v&gt;1760.1785098701246&lt;/v&gt;&lt;/c&gt;&lt;c r=&quot;I301&quot; s=&quot;62&quot;&gt;&lt;f t=&quot;shared&quot; ca=&quot;1&quot; si=&quot;28&quot;/&gt;&lt;v&gt;26.203570197402492&lt;/v&gt;&lt;/c&gt;&lt;/row&gt;&lt;row r=&quot;302&quot; spans=&quot;2:9&quot; x14ac:dyDescent=&quot;0.25&quot;&gt;&lt;c r=&quot;B302&quot; s=&quot;83&quot;&gt;&lt;v&gt;257&lt;/v&gt;&lt;/c&gt;&lt;c r=&quot;C302&quot; s=&quot;80&quot;&gt;&lt;f t=&quot;shared&quot; ref=&quot;C302:C365&quot; ca=&quot;1&quot; si=&quot;29&quot;&gt;_xlfn.NORM.INV(RAND(),$C$6,$D$6)</f><v>6.0396239587588482E-2</v></c><c r="D302" s="80"><f t="shared" ref="D302:D365" ca="1" si="30">_xlfn.NORM.INV(RAND(),$C$7,$D$7)</f><v>0.14903039576206156</v></c><c r="E302" s="80"><f t="shared" ref="E302:E365" ca="1" si="31">_xlfn.NORM.INV(RAND(),$C$8,$D$8)</f><v>7.9924925687403586E-2</v></c><c r="F302" s="80"><f t="shared" ref="F302:F365" ca="1" si="32">_xlfn.NORM.INV(RAND(),$C$9,$D$9)</f><v>2.4033259895012909E-2</v></c><c r="G302" s="80"><f t="shared" ref="G302:G365" ca="1" si="33">D302*(1-$C$12)+$C$13-$C$14-$C$15</f><v>8.9321277033443086E-2</v></c><c r="H302" s="81"><f t="shared" ref="H302:H365" ca="1" si="34">IFERROR($C$16*G302*((1+C302)/(1+E302)+(1+C302)^2/(1+E302)^2+(1+C302)^3/(1+E302)^3+(1+C302)^4/(1+E302)^4+(1+C302)^5/(1+E302)^5)+($C$16*(1+C302)^5*G302*(1+F302)/(E302-F302))/(1+E302)^5,&quot;&quot;)</f><v>2012.6011528019351</v></c><c r="I302" s="62"><f t="shared" ref="I302:I365" ca="1" si="35">IFERROR((H302-$C$17)/$C$18,&quot;&quot;)</f><v>31.252023056038702</v></c></row><row r="303" spans="2:9" x14ac:dyDescent="0.25"><c r="B303" s="83"><v>258</v></c><c r="C303" s="80"><f t="shared" ca="1" si="29"/>&lt;v&gt;7.6191716237133625E-2&lt;/v&gt;&lt;/c&gt;&lt;c r=&quot;D303&quot; s=&quot;80&quot;&gt;&lt;f t=&quot;shared&quot; ca=&quot;1&quot; si=&quot;30&quot;/&gt;&lt;v&gt;0.1585955917202338&lt;/v&gt;&lt;/c&gt;&lt;c r=&quot;E303&quot; s=&quot;80&quot;&gt;&lt;f t=&quot;shared&quot; ca=&quot;1&quot; si=&quot;31&quot;/&gt;&lt;v&gt;8.002704274400034E-2&lt;/v&gt;&lt;/c&gt;&lt;c r=&quot;F303&quot; s=&quot;80&quot;&gt;&lt;f t=&quot;shared&quot; ca=&quot;1&quot; si=&quot;32&quot;/&gt;&lt;v&gt;2.5760802645043806E-2&lt;/v&gt;&lt;/c&gt;&lt;c r=&quot;G303&quot; s=&quot;80&quot;&gt;&lt;f t=&quot;shared&quot; ca=&quot;1&quot; si=&quot;33&quot;/&gt;&lt;v&gt;9.6016914204163667E-2&lt;/v&gt;&lt;/c&gt;&lt;c r=&quot;H303&quot; s=&quot;81&quot;&gt;&lt;f t=&quot;shared&quot; ca=&quot;1&quot; si=&quot;34&quot;/&gt;&lt;v&gt;2370.8414865792724&lt;/v&gt;&lt;/c&gt;&lt;c r=&quot;I303&quot; s=&quot;62&quot;&gt;&lt;f t=&quot;shared&quot; ca=&quot;1&quot; si=&quot;35&quot;/&gt;&lt;v&gt;38.416829731585452&lt;/v&gt;&lt;/c&gt;&lt;/row&gt;&lt;row r=&quot;304&quot; spans=&quot;2:9&quot; x14ac:dyDescent=&quot;0.25&quot;&gt;&lt;c r=&quot;B304&quot; s=&quot;83&quot;&gt;&lt;v&gt;259&lt;/v&gt;&lt;/c&gt;&lt;c r=&quot;C304&quot; s=&quot;80&quot;&gt;&lt;f t=&quot;shared&quot; ca=&quot;1&quot; si=&quot;29&quot;/&gt;&lt;v&gt;4.2973436033191675E-2&lt;/v&gt;&lt;/c&gt;&lt;c r=&quot;D304&quot; s=&quot;80&quot;&gt;&lt;f t=&quot;shared&quot; ca=&quot;1&quot; si=&quot;30&quot;/&gt;&lt;v&gt;0.17591359590695588&lt;/v&gt;&lt;/c&gt;&lt;c r=&quot;E304&quot; s=&quot;80&quot;&gt;&lt;f t=&quot;shared&quot; ca=&quot;1&quot; si=&quot;31&quot;/&gt;&lt;v&gt;8.5887975353201723E-2&lt;/v&gt;&lt;/c&gt;&lt;c r=&quot;F304&quot; s=&quot;80&quot;&gt;&lt;f t=&quot;shared&quot; ca=&quot;1&quot; si=&quot;32&quot;/&gt;&lt;v&gt;2.7731167626082E-2&lt;/v&gt;&lt;/c&gt;&lt;c r=&quot;G304&quot; s=&quot;80&quot;&gt;&lt;f t=&quot;shared&quot; ca=&quot;1&quot; si=&quot;33&quot;/&gt;&lt;v&gt;0.10813951713486911&lt;/v&gt;&lt;/c&gt;&lt;c r=&quot;H304&quot; s=&quot;81&quot;&gt;&lt;f t=&quot;shared&quot; ca=&quot;1&quot; si=&quot;34&quot;/&gt;&lt;v&gt;2144.0537644963711&lt;/v&gt;&lt;/c&gt;&lt;c r=&quot;I304&quot; s=&quot;62&quot;&gt;&lt;f t=&quot;shared&quot; ca=&quot;1&quot; si=&quot;35&quot;/&gt;&lt;v&gt;33.881075289927423&lt;/v&gt;&lt;/c&gt;&lt;/row&gt;&lt;row r=&quot;305&quot; spans=&quot;2:9&quot; x14ac:dyDescent=&quot;0.25&quot;&gt;&lt;c r=&quot;B305&quot; s=&quot;83&quot;&gt;&lt;v&gt;260&lt;/v&gt;&lt;/c&gt;&lt;c r=&quot;C305&quot; s=&quot;80&quot;&gt;&lt;f t=&quot;shared&quot; ca=&quot;1&quot; si=&quot;29&quot;/&gt;&lt;v&gt;3.8508145536512953E-2&lt;/v&gt;&lt;/c&gt;&lt;c r=&quot;D305&quot; s=&quot;80&quot;&gt;&lt;f t=&quot;shared&quot; ca=&quot;1&quot; si=&quot;30&quot;/&gt;&lt;v&gt;0.15287770258374217&lt;/v&gt;&lt;/c&gt;&lt;c r=&quot;E305&quot; s=&quot;80&quot;&gt;&lt;f t=&quot;shared&quot; ca=&quot;1&quot; si=&quot;31&quot;/&gt;&lt;v&gt;8.1704488089751934E-2&lt;/v&gt;&lt;/c&gt;&lt;c r=&quot;F305&quot; s=&quot;80&quot;&gt;&lt;f t=&quot;shared&quot; ca=&quot;1&quot; si=&quot;32&quot;/&gt;&lt;v&gt;2.5010885817864949E-2&lt;/v&gt;&lt;/c&gt;&lt;c r=&quot;G305&quot; s=&quot;80&quot;&gt;&lt;f t=&quot;shared&quot; ca=&quot;1&quot; si=&quot;33&quot;/&gt;&lt;v&gt;9.2014391808619533E-2&lt;/v&gt;&lt;/c&gt;&lt;c r=&quot;H305&quot; s=&quot;81&quot;&gt;&lt;f t=&quot;shared&quot; ca=&quot;1&quot; si=&quot;34&quot;/&gt;&lt;v&gt;1852.9669449685987&lt;/v&gt;&lt;/c&gt;&lt;c r=&quot;I305&quot; s=&quot;62&quot;&gt;&lt;f t=&quot;shared&quot; ca=&quot;1&quot; si=&quot;35&quot;/&gt;&lt;v&gt;28.059338899371973&lt;/v&gt;&lt;/c&gt;&lt;/row&gt;&lt;row r=&quot;306&quot; spans=&quot;2:9&quot; x14ac:dyDescent=&quot;0.25&quot;&gt;&lt;c r=&quot;B306&quot; s=&quot;83&quot;&gt;&lt;v&gt;261&lt;/v&gt;&lt;/c&gt;&lt;c r=&quot;C306&quot; s=&quot;80&quot;&gt;&lt;f t=&quot;shared&quot; ca=&quot;1&quot; si=&quot;29&quot;/&gt;&lt;v&gt;5.0943334120356176E-2&lt;/v&gt;&lt;/c&gt;&lt;c r=&quot;D306&quot; s=&quot;80&quot;&gt;&lt;f t=&quot;shared&quot; ca=&quot;1&quot; si=&quot;30&quot;/&gt;&lt;v&gt;0.16241031514929255&lt;/v&gt;&lt;/c&gt;&lt;c r=&quot;E306&quot; s=&quot;80&quot;&gt;&lt;f t=&quot;shared&quot; ca=&quot;1&quot; si=&quot;31&quot;/&gt;&lt;v&gt;8.2431458559873244E-2&lt;/v&gt;&lt;/c&gt;&lt;c r=&quot;F306&quot; s=&quot;80&quot;&gt;&lt;f t=&quot;shared&quot; ca=&quot;1&quot; si=&quot;32&quot;/&gt;&lt;v&gt;2.8426301947780477E-2&lt;/v&gt;&lt;/c&gt;&lt;c r=&quot;G306&quot; s=&quot;80&quot;&gt;&lt;f t=&quot;shared&quot; ca=&quot;1&quot; si=&quot;33&quot;/&gt;&lt;v&gt;9.8687220604504772E-2&lt;/v&gt;&lt;/c&gt;&lt;c r=&quot;H306&quot; s=&quot;81&quot;&gt;&lt;f t=&quot;shared&quot; ca=&quot;1&quot; si=&quot;34&quot;/&gt;&lt;v&gt;2177.0907155101754&lt;/v&gt;&lt;/c&gt;&lt;c r=&quot;I306&quot; s=&quot;62&quot;&gt;&lt;f t=&quot;shared&quot; ca=&quot;1&quot; si=&quot;35&quot;/&gt;&lt;v&gt;34.541814310203506&lt;/v&gt;&lt;/c&gt;&lt;/row&gt;&lt;row r=&quot;307&quot; spans=&quot;2:9&quot; x14ac:dyDescent=&quot;0.25&quot;&gt;&lt;c r=&quot;B307&quot; s=&quot;83&quot;&gt;&lt;v&gt;262&lt;/v&gt;&lt;/c&gt;&lt;c r=&quot;C307&quot; s=&quot;80&quot;&gt;&lt;f t=&quot;shared&quot; ca=&quot;1&quot; si=&quot;29&quot;/&gt;&lt;v&gt;4.4910806236654111E-2&lt;/v&gt;&lt;/c&gt;&lt;c r=&quot;D307&quot; s=&quot;80&quot;&gt;&lt;f t=&quot;shared&quot; ca=&quot;1&quot; si=&quot;30&quot;/&gt;&lt;v&gt;0.15331974734605236&lt;/v&gt;&lt;/c&gt;&lt;c r=&quot;E307&quot; s=&quot;80&quot;&gt;&lt;f t=&quot;shared&quot; ca=&quot;1&quot; si=&quot;31&quot;/&gt;&lt;v&gt;9.1301964144386766E-2&lt;/v&gt;&lt;/c&gt;&lt;c r=&quot;F307&quot; s=&quot;80&quot;&gt;&lt;f t=&quot;shared&quot; ca=&quot;1&quot; si=&quot;32&quot;/&gt;&lt;v&gt;2.5275375363852826E-2&lt;/v&gt;&lt;/c&gt;&lt;c r=&quot;G307&quot; s=&quot;80&quot;&gt;&lt;f t=&quot;shared&quot; ca=&quot;1&quot; si=&quot;33&quot;/&gt;&lt;v&gt;9.2323823142236666E-2&lt;/v&gt;&lt;/c&gt;&lt;c r=&quot;H307&quot; s=&quot;81&quot;&gt;&lt;f t=&quot;shared&quot; ca=&quot;1&quot; si=&quot;34&quot;/&gt;&lt;v&gt;1637.7041404026018&lt;/v&gt;&lt;/c&gt;&lt;c r=&quot;I307&quot; s=&quot;62&quot;&gt;&lt;f t=&quot;shared&quot; ca=&quot;1&quot; si=&quot;35&quot;/&gt;&lt;v&gt;23.754082808052036&lt;/v&gt;&lt;/c&gt;&lt;/row&gt;&lt;row r=&quot;308&quot; spans=&quot;2:9&quot; x14ac:dyDescent=&quot;0.25&quot;&gt;&lt;c r=&quot;B308&quot; s=&quot;83&quot;&gt;&lt;v&gt;263&lt;/v&gt;&lt;/c&gt;&lt;c r=&quot;C308&quot; s=&quot;80&quot;&gt;&lt;f t=&quot;shared&quot; ca=&quot;1&quot; si=&quot;29&quot;/&gt;&lt;v&gt;6.3604431817914156E-2&lt;/v&gt;&lt;/c&gt;&lt;c r=&quot;D308&quot; s=&quot;80&quot;&gt;&lt;f t=&quot;shared&quot; ca=&quot;1&quot; si=&quot;30&quot;/&gt;&lt;v&gt;0.15615288550880518&lt;/v&gt;&lt;/c&gt;&lt;c r=&quot;E308&quot; s=&quot;80&quot;&gt;&lt;f t=&quot;shared&quot; ca=&quot;1&quot; si=&quot;31&quot;/&gt;&lt;v&gt;8.628829914339603E-2&lt;/v&gt;&lt;/c&gt;&lt;c r=&quot;F308&quot; s=&quot;80&quot;&gt;&lt;f t=&quot;shared&quot; ca=&quot;1&quot; si=&quot;32&quot;/&gt;&lt;v&gt;2.3039575182662624E-2&lt;/v&gt;&lt;/c&gt;&lt;c r=&quot;G308&quot; s=&quot;80&quot;&gt;&lt;f t=&quot;shared&quot; ca=&quot;1&quot; si=&quot;33&quot;/&gt;&lt;v&gt;9.4307019856163632E-2&lt;/v&gt;&lt;/c&gt;&lt;c r=&quot;H308&quot; s=&quot;81&quot;&gt;&lt;f t=&quot;shared&quot; ca=&quot;1&quot; si=&quot;34&quot;/&gt;&lt;v&gt;1906.2279476534663&lt;/v&gt;&lt;/c&gt;&lt;c r=&quot;I308&quot; s=&quot;62&quot;&gt;&lt;f t=&quot;shared&quot; ca=&quot;1&quot; si=&quot;35&quot;/&gt;&lt;v&gt;29.124558953069325&lt;/v&gt;&lt;/c&gt;&lt;/row&gt;&lt;row r=&quot;309&quot; spans=&quot;2:9&quot; x14ac:dyDescent=&quot;0.25&quot;&gt;&lt;c r=&quot;B309&quot; s=&quot;83&quot;&gt;&lt;v&gt;264&lt;/v&gt;&lt;/c&gt;&lt;c r=&quot;C309&quot; s=&quot;80&quot;&gt;&lt;f t=&quot;shared&quot; ca=&quot;1&quot; si=&quot;29&quot;/&gt;&lt;v&gt;5.1514008245065919E-2&lt;/v&gt;&lt;/c&gt;&lt;c r=&quot;D309&quot; s=&quot;80&quot;&gt;&lt;f t=&quot;shared&quot; ca=&quot;1&quot; si=&quot;30&quot;/&gt;&lt;v&gt;0.16908495248291838&lt;/v&gt;&lt;/c&gt;&lt;c r=&quot;E309&quot; s=&quot;80&quot;&gt;&lt;f t=&quot;shared&quot; ca=&quot;1&quot; si=&quot;31&quot;/&gt;&lt;v&gt;8.5849773940579091E-2&lt;/v&gt;&lt;/c&gt;&lt;c r=&quot;F309&quot; s=&quot;80&quot;&gt;&lt;f t=&quot;shared&quot; ca=&quot;1&quot; si=&quot;32&quot;/&gt;&lt;v&gt;2.4050904824517046E-2&lt;/v&gt;&lt;/c&gt;&lt;c r=&quot;G309&quot; s=&quot;80&quot;&gt;&lt;f t=&quot;shared&quot; ca=&quot;1&quot; si=&quot;33&quot;/&gt;&lt;v&gt;0.10335946673804286&lt;/v&gt;&lt;/c&gt;&lt;c r=&quot;H309&quot; s=&quot;81&quot;&gt;&lt;f t=&quot;shared&quot; ca=&quot;1&quot; si=&quot;34&quot;/&gt;&lt;v&gt;2024.7456493873733&lt;/v&gt;&lt;/c&gt;&lt;c r=&quot;I309&quot; s=&quot;62&quot;&gt;&lt;f t=&quot;shared&quot; ca=&quot;1&quot; si=&quot;35&quot;/&gt;&lt;v&gt;31.494912987747465&lt;/v&gt;&lt;/c&gt;&lt;/row&gt;&lt;row r=&quot;310&quot; spans=&quot;2:9&quot; x14ac:dyDescent=&quot;0.25&quot;&gt;&lt;c r=&quot;B310&quot; s=&quot;83&quot;&gt;&lt;v&gt;265&lt;/v&gt;&lt;/c&gt;&lt;c r=&quot;C310&quot; s=&quot;80&quot;&gt;&lt;f t=&quot;shared&quot; ca=&quot;1&quot; si=&quot;29&quot;/&gt;&lt;v&gt;6.9181929529282843E-2&lt;/v&gt;&lt;/c&gt;&lt;c r=&quot;D310&quot; s=&quot;80&quot;&gt;&lt;f t=&quot;shared&quot; ca=&quot;1&quot; si=&quot;30&quot;/&gt;&lt;v&gt;0.14823075284551437&lt;/v&gt;&lt;/c&gt;&lt;c r=&quot;E310&quot; s=&quot;80&quot;&gt;&lt;f t=&quot;shared&quot; ca=&quot;1&quot; si=&quot;31&quot;/&gt;&lt;v&gt;8.0516852389476423E-2&lt;/v&gt;&lt;/c&gt;&lt;c r=&quot;F310&quot; s=&quot;80&quot;&gt;&lt;f t=&quot;shared&quot; ca=&quot;1&quot; si=&quot;32&quot;/&gt;&lt;v&gt;2.5183562888563559E-2&lt;/v&gt;&lt;/c&gt;&lt;c r=&quot;G310&quot; s=&quot;80&quot;&gt;&lt;f t=&quot;shared&quot; ca=&quot;1&quot; si=&quot;33&quot;/&gt;&lt;v&gt;8.8761526991860074E-2&lt;/v&gt;&lt;/c&gt;&lt;c r=&quot;H310&quot; s=&quot;81&quot;&gt;&lt;f t=&quot;shared&quot; ca=&quot;1&quot; si=&quot;34&quot;/&gt;&lt;v&gt;2089.5951688514961&lt;/v&gt;&lt;/c&gt;&lt;c r=&quot;I310&quot; s=&quot;62&quot;&gt;&lt;f t=&quot;shared&quot; ca=&quot;1&quot; si=&quot;35&quot;/&gt;&lt;v&gt;32.791903377029918&lt;/v&gt;&lt;/c&gt;&lt;/row&gt;&lt;row r=&quot;311&quot; spans=&quot;2:9&quot; x14ac:dyDescent=&quot;0.25&quot;&gt;&lt;c r=&quot;B311&quot; s=&quot;83&quot;&gt;&lt;v&gt;266&lt;/v&gt;&lt;/c&gt;&lt;c r=&quot;C311&quot; s=&quot;80&quot;&gt;&lt;f t=&quot;shared&quot; ca=&quot;1&quot; si=&quot;29&quot;/&gt;&lt;v&gt;2.6163550876914732E-2&lt;/v&gt;&lt;/c&gt;&lt;c r=&quot;D311&quot; s=&quot;80&quot;&gt;&lt;f t=&quot;shared&quot; ca=&quot;1&quot; si=&quot;30&quot;/&gt;&lt;v&gt;0.15990627641396168&lt;/v&gt;&lt;/c&gt;&lt;c r=&quot;E311&quot; s=&quot;80&quot;&gt;&lt;f t=&quot;shared&quot; ca=&quot;1&quot; si=&quot;31&quot;/&gt;&lt;v&gt;8.0582839219894273E-2&lt;/v&gt;&lt;/c&gt;&lt;c r=&quot;F311&quot; s=&quot;80&quot;&gt;&lt;f t=&quot;shared&quot; ca=&quot;1&quot; si=&quot;32&quot;/&gt;&lt;v&gt;2.5979573556736992E-2&lt;/v&gt;&lt;/c&gt;&lt;c r=&quot;G311&quot; s=&quot;80&quot;&gt;&lt;f t=&quot;shared&quot; ca=&quot;1&quot; si=&quot;33&quot;/&gt;&lt;v&gt;9.6934393489773174E-2&lt;/v&gt;&lt;/c&gt;&lt;c r=&quot;H311&quot; s=&quot;81&quot;&gt;&lt;f t=&quot;shared&quot; ca=&quot;1&quot; si=&quot;34&quot;/&gt;&lt;v&gt;1913.9881408014189&lt;/v&gt;&lt;/c&gt;&lt;c r=&quot;I311&quot; s=&quot;62&quot;&gt;&lt;f t=&quot;shared&quot; ca=&quot;1&quot; si=&quot;35&quot;/&gt;&lt;v&gt;29.279762816028377&lt;/v&gt;&lt;/c&gt;&lt;/row&gt;&lt;row r=&quot;312&quot; spans=&quot;2:9&quot; x14ac:dyDescent=&quot;0.25&quot;&gt;&lt;c r=&quot;B312&quot; s=&quot;83&quot;&gt;&lt;v&gt;267&lt;/v&gt;&lt;/c&gt;&lt;c r=&quot;C312&quot; s=&quot;80&quot;&gt;&lt;f t=&quot;shared&quot; ca=&quot;1&quot; si=&quot;29&quot;/&gt;&lt;v&gt;7.7043652192859857E-2&lt;/v&gt;&lt;/c&gt;&lt;c r=&quot;D312&quot; s=&quot;80&quot;&gt;&lt;f t=&quot;shared&quot; ca=&quot;1&quot; si=&quot;30&quot;/&gt;&lt;v&gt;0.16716032625619764&lt;/v&gt;&lt;/c&gt;&lt;c r=&quot;E312&quot; s=&quot;80&quot;&gt;&lt;f t=&quot;shared&quot; ca=&quot;1&quot; si=&quot;31&quot;/&gt;&lt;v&gt;7.74382470018804E-2&lt;/v&gt;&lt;/c&gt;&lt;c r=&quot;F312&quot; s=&quot;80&quot;&gt;&lt;f t=&quot;shared&quot; ca=&quot;1&quot; si=&quot;32&quot;/&gt;&lt;v&gt;2.3505224713898702E-2&lt;/v&gt;&lt;/c&gt;&lt;c r=&quot;G312&quot; s=&quot;80&quot;&gt;&lt;f t=&quot;shared&quot; ca=&quot;1&quot; si=&quot;33&quot;/&gt;&lt;v&gt;0.10201222837933835&lt;/v&gt;&lt;/c&gt;&lt;c r=&quot;H312&quot; s=&quot;81&quot;&gt;&lt;f t=&quot;shared&quot; ca=&quot;1&quot; si=&quot;34&quot;/&gt;&lt;v&gt;2563.9731606914202&lt;/v&gt;&lt;/c&gt;&lt;c r=&quot;I312&quot; s=&quot;62&quot;&gt;&lt;f t=&quot;shared&quot; ca=&quot;1&quot; si=&quot;35&quot;/&gt;&lt;v&gt;42.2794632138284&lt;/v&gt;&lt;/c&gt;&lt;/row&gt;&lt;row r=&quot;313&quot; spans=&quot;2:9&quot; x14ac:dyDescent=&quot;0.25&quot;&gt;&lt;c r=&quot;B313&quot; s=&quot;83&quot;&gt;&lt;v&gt;268&lt;/v&gt;&lt;/c&gt;&lt;c r=&quot;C313&quot; s=&quot;80&quot;&gt;&lt;f t=&quot;shared&quot; ca=&quot;1&quot; si=&quot;29&quot;/&gt;&lt;v&gt;6.2892686970926703E-2&lt;/v&gt;&lt;/c&gt;&lt;c r=&quot;D313&quot; s=&quot;80&quot;&gt;&lt;f t=&quot;shared&quot; ca=&quot;1&quot; si=&quot;30&quot;/&gt;&lt;v&gt;0.17849802060574355&lt;/v&gt;&lt;/c&gt;&lt;c r=&quot;E313&quot; s=&quot;80&quot;&gt;&lt;f t=&quot;shared&quot; ca=&quot;1&quot; si=&quot;31&quot;/&gt;&lt;v&gt;7.5767886493546932E-2&lt;/v&gt;&lt;/c&gt;&lt;c r=&quot;F313&quot; s=&quot;80&quot;&gt;&lt;f t=&quot;shared&quot; ca=&quot;1&quot; si=&quot;32&quot;/&gt;&lt;v&gt;1.8539227833239452E-2&lt;/v&gt;&lt;/c&gt;&lt;c r=&quot;G313&quot; s=&quot;80&quot;&gt;&lt;f t=&quot;shared&quot; ca=&quot;1&quot; si=&quot;33&quot;/&gt;&lt;v&gt;0.10994861442402049&lt;/v&gt;&lt;/c&gt;&lt;c r=&quot;H313&quot; s=&quot;81&quot;&gt;&lt;f t=&quot;shared&quot; ca=&quot;1&quot; si=&quot;34&quot;/&gt;&lt;v&gt;2491.4604736519127&lt;/v&gt;&lt;/c&gt;&lt;c r=&quot;I313&quot; s=&quot;62&quot;&gt;&lt;f t=&quot;shared&quot; ca=&quot;1&quot; si=&quot;35&quot;/&gt;&lt;v&gt;40.829209473038254&lt;/v&gt;&lt;/c&gt;&lt;/row&gt;&lt;row r=&quot;314&quot; spans=&quot;2:9&quot; x14ac:dyDescent=&quot;0.25&quot;&gt;&lt;c r=&quot;B314&quot; s=&quot;83&quot;&gt;&lt;v&gt;269&lt;/v&gt;&lt;/c&gt;&lt;c r=&quot;C314&quot; s=&quot;80&quot;&gt;&lt;f t=&quot;shared&quot; ca=&quot;1&quot; si=&quot;29&quot;/&gt;&lt;v&gt;6.7572831759643001E-2&lt;/v&gt;&lt;/c&gt;&lt;c r=&quot;D314&quot; s=&quot;80&quot;&gt;&lt;f t=&quot;shared&quot; ca=&quot;1&quot; si=&quot;30&quot;/&gt;&lt;v&gt;0.16089119246325423&lt;/v&gt;&lt;/c&gt;&lt;c r=&quot;E314&quot; s=&quot;80&quot;&gt;&lt;f t=&quot;shared&quot; ca=&quot;1&quot; si=&quot;31&quot;/&gt;&lt;v&gt;9.0323565978096862E-2&lt;/v&gt;&lt;/c&gt;&lt;c r=&quot;F314&quot; s=&quot;80&quot;&gt;&lt;f t=&quot;shared&quot; ca=&quot;1&quot; si=&quot;32&quot;/&gt;&lt;v&gt;2.4971763903777019E-2&lt;/v&gt;&lt;/c&gt;&lt;c r=&quot;G314&quot; s=&quot;80&quot;&gt;&lt;f t=&quot;shared&quot; ca=&quot;1&quot; si=&quot;33&quot;/&gt;&lt;v&gt;9.7623834724277964E-2&lt;/v&gt;&lt;/c&gt;&lt;c r=&quot;H314&quot; s=&quot;81&quot;&gt;&lt;f t=&quot;shared&quot; ca=&quot;1&quot; si=&quot;34&quot;/&gt;&lt;v&gt;1928.1259865804379&lt;/v&gt;&lt;/c&gt;&lt;c r=&quot;I314&quot; s=&quot;62&quot;&gt;&lt;f t=&quot;shared&quot; ca=&quot;1&quot; si=&quot;35&quot;/&gt;&lt;v&gt;29.562519731608759&lt;/v&gt;&lt;/c&gt;&lt;/row&gt;&lt;row r=&quot;315&quot; spans=&quot;2:9&quot; x14ac:dyDescent=&quot;0.25&quot;&gt;&lt;c r=&quot;B315&quot; s=&quot;83&quot;&gt;&lt;v&gt;270&lt;/v&gt;&lt;/c&gt;&lt;c r=&quot;C315&quot; s=&quot;80&quot;&gt;&lt;f t=&quot;shared&quot; ca=&quot;1&quot; si=&quot;29&quot;/&gt;&lt;v&gt;7.0249061545733016E-2&lt;/v&gt;&lt;/c&gt;&lt;c r=&quot;D315&quot; s=&quot;80&quot;&gt;&lt;f t=&quot;shared&quot; ca=&quot;1&quot; si=&quot;30&quot;/&gt;&lt;v&gt;0.15192562273692059&lt;/v&gt;&lt;/c&gt;&lt;c r=&quot;E315&quot; s=&quot;80&quot;&gt;&lt;f t=&quot;shared&quot; ca=&quot;1&quot; si=&quot;31&quot;/&gt;&lt;v&gt;7.3848605304547593E-2&lt;/v&gt;&lt;/c&gt;&lt;c r=&quot;F315&quot; s=&quot;80&quot;&gt;&lt;f t=&quot;shared&quot; ca=&quot;1&quot; si=&quot;32&quot;/&gt;&lt;v&gt;2.6770443370628588E-2&lt;/v&gt;&lt;/c&gt;&lt;c r=&quot;G315&quot; s=&quot;80&quot;&gt;&lt;f t=&quot;shared&quot; ca=&quot;1&quot; si=&quot;33&quot;/&gt;&lt;v&gt;9.1347935915844419E-2&lt;/v&gt;&lt;/c&gt;&lt;c r=&quot;H315&quot; s=&quot;81&quot;&gt;&lt;f t=&quot;shared&quot; ca=&quot;1&quot; si=&quot;34&quot;/&gt;&lt;v&gt;2531.8541501080681&lt;/v&gt;&lt;/c&gt;&lt;c r=&quot;I315&quot; s=&quot;62&quot;&gt;&lt;f t=&quot;shared&quot; ca=&quot;1&quot; si=&quot;35&quot;/&gt;&lt;v&gt;41.637083002161361&lt;/v&gt;&lt;/c&gt;&lt;/row&gt;&lt;row r=&quot;316&quot; spans=&quot;2:9&quot; x14ac:dyDescent=&quot;0.25&quot;&gt;&lt;c r=&quot;B316&quot; s=&quot;83&quot;&gt;&lt;v&gt;271&lt;/v&gt;&lt;/c&gt;&lt;c r=&quot;C316&quot; s=&quot;80&quot;&gt;&lt;f t=&quot;shared&quot; ca=&quot;1&quot; si=&quot;29&quot;/&gt;&lt;v&gt;5.7510919562656068E-2&lt;/v&gt;&lt;/c&gt;&lt;c r=&quot;D316&quot; s=&quot;80&quot;&gt;&lt;f t=&quot;shared&quot; ca=&quot;1&quot; si=&quot;30&quot;/&gt;&lt;v&gt;0.15716363742137207&lt;/v&gt;&lt;/c&gt;&lt;c r=&quot;E316&quot; s=&quot;80&quot;&gt;&lt;f t=&quot;shared&quot; ca=&quot;1&quot; si=&quot;31&quot;/&gt;&lt;v&gt;7.122008281294652E-2&lt;/v&gt;&lt;/c&gt;&lt;c r=&quot;F316&quot; s=&quot;80&quot;&gt;&lt;f t=&quot;shared&quot; ca=&quot;1&quot; si=&quot;32&quot;/&gt;&lt;v&gt;2.273321035951404E-2&lt;/v&gt;&lt;/c&gt;&lt;c r=&quot;G316&quot; s=&quot;80&quot;&gt;&lt;f t=&quot;shared&quot; ca=&quot;1&quot; si=&quot;33&quot;/&gt;&lt;v&gt;9.5014546194960442E-2&lt;/v&gt;&lt;/c&gt;&lt;c r=&quot;H316&quot; s=&quot;81&quot;&gt;&lt;f t=&quot;shared&quot; ca=&quot;1&quot; si=&quot;34&quot;/&gt;&lt;v&gt;2453.0951737083697&lt;/v&gt;&lt;/c&gt;&lt;c r=&quot;I316&quot; s=&quot;62&quot;&gt;&lt;f t=&quot;shared&quot; ca=&quot;1&quot; si=&quot;35&quot;/&gt;&lt;v&gt;40.061903474167394&lt;/v&gt;&lt;/c&gt;&lt;/row&gt;&lt;row r=&quot;317&quot; spans=&quot;2:9&quot; x14ac:dyDescent=&quot;0.25&quot;&gt;&lt;c r=&quot;B317&quot; s=&quot;83&quot;&gt;&lt;v&gt;272&lt;/v&gt;&lt;/c&gt;&lt;c r=&quot;C317&quot; s=&quot;80&quot;&gt;&lt;f t=&quot;shared&quot; ca=&quot;1&quot; si=&quot;29&quot;/&gt;&lt;v&gt;3.3993122437387807E-2&lt;/v&gt;&lt;/c&gt;&lt;c r=&quot;D317&quot; s=&quot;80&quot;&gt;&lt;f t=&quot;shared&quot; ca=&quot;1&quot; si=&quot;30&quot;/&gt;&lt;v&gt;0.1718256632962239&lt;/v&gt;&lt;/c&gt;&lt;c r=&quot;E317&quot; s=&quot;80&quot;&gt;&lt;f t=&quot;shared&quot; ca=&quot;1&quot; si=&quot;31&quot;/&gt;&lt;v&gt;8.6973370038776601E-2&lt;/v&gt;&lt;/c&gt;&lt;c r=&quot;F317&quot; s=&quot;80&quot;&gt;&lt;f t=&quot;shared&quot; ca=&quot;1&quot; si=&quot;32&quot;/&gt;&lt;v&gt;2.5611887241537828E-2&lt;/v&gt;&lt;/c&gt;&lt;c r=&quot;G317&quot; s=&quot;80&quot;&gt;&lt;f t=&quot;shared&quot; ca=&quot;1&quot; si=&quot;33&quot;/&gt;&lt;v&gt;0.10527796430735673&lt;/v&gt;&lt;/c&gt;&lt;c r=&quot;H317&quot; s=&quot;81&quot;&gt;&lt;f t=&quot;shared&quot; ca=&quot;1&quot; si=&quot;34&quot;/&gt;&lt;v&gt;1916.1098087561709&lt;/v&gt;&lt;/c&gt;&lt;c r=&quot;I317&quot; s=&quot;62&quot;&gt;&lt;f t=&quot;shared&quot; ca=&quot;1&quot; si=&quot;35&quot;/&gt;&lt;v&gt;29.322196175123416&lt;/v&gt;&lt;/c&gt;&lt;/row&gt;&lt;row r=&quot;318&quot; spans=&quot;2:9&quot; x14ac:dyDescent=&quot;0.25&quot;&gt;&lt;c r=&quot;B318&quot; s=&quot;83&quot;&gt;&lt;v&gt;273&lt;/v&gt;&lt;/c&gt;&lt;c r=&quot;C318&quot; s=&quot;80&quot;&gt;&lt;f t=&quot;shared&quot; ca=&quot;1&quot; si=&quot;29&quot;/&gt;&lt;v&gt;4.000863966686407E-2&lt;/v&gt;&lt;/c&gt;&lt;c r=&quot;D318&quot; s=&quot;80&quot;&gt;&lt;f t=&quot;shared&quot; ca=&quot;1&quot; si=&quot;30&quot;/&gt;&lt;v&gt;0.16095777541462031&lt;/v&gt;&lt;/c&gt;&lt;c r=&quot;E318&quot; s=&quot;80&quot;&gt;&lt;f t=&quot;shared&quot; ca=&quot;1&quot; si=&quot;31&quot;/&gt;&lt;v&gt;8.6616665573128221E-2&lt;/v&gt;&lt;/c&gt;&lt;c r=&quot;F318&quot; s=&quot;80&quot;&gt;&lt;f t=&quot;shared&quot; ca=&quot;1&quot; si=&quot;32&quot;/&gt;&lt;v&gt;2.9385723146767486E-2&lt;/v&gt;&lt;/c&gt;&lt;c r=&quot;G318&quot; s=&quot;80&quot;&gt;&lt;f t=&quot;shared&quot; ca=&quot;1&quot; si=&quot;33&quot;/&gt;&lt;v&gt;9.7670442790234208E-2&lt;/v&gt;&lt;/c&gt;&lt;c r=&quot;H318&quot; s=&quot;81&quot;&gt;&lt;f t=&quot;shared&quot; ca=&quot;1&quot; si=&quot;34&quot;/&gt;&lt;v&gt;1931.944976023017&lt;/v&gt;&lt;/c&gt;&lt;c r=&quot;I318&quot; s=&quot;62&quot;&gt;&lt;f t=&quot;shared&quot; ca=&quot;1&quot; si=&quot;35&quot;/&gt;&lt;v&gt;29.638899520460342&lt;/v&gt;&lt;/c&gt;&lt;/row&gt;&lt;row r=&quot;319&quot; spans=&quot;2:9&quot; x14ac:dyDescent=&quot;0.25&quot;&gt;&lt;c r=&quot;B319&quot; s=&quot;83&quot;&gt;&lt;v&gt;274&lt;/v&gt;&lt;/c&gt;&lt;c r=&quot;C319&quot; s=&quot;80&quot;&gt;&lt;f t=&quot;shared&quot; ca=&quot;1&quot; si=&quot;29&quot;/&gt;&lt;v&gt;5.4157500232942545E-2&lt;/v&gt;&lt;/c&gt;&lt;c r=&quot;D319&quot; s=&quot;80&quot;&gt;&lt;f t=&quot;shared&quot; ca=&quot;1&quot; si=&quot;30&quot;/&gt;&lt;v&gt;0.15233451263365824&lt;/v&gt;&lt;/c&gt;&lt;c r=&quot;E319&quot; s=&quot;80&quot;&gt;&lt;f t=&quot;shared&quot; ca=&quot;1&quot; si=&quot;31&quot;/&gt;&lt;v&gt;8.6564491456409973E-2&lt;/v&gt;&lt;/c&gt;&lt;c r=&quot;F319&quot; s=&quot;80&quot;&gt;&lt;f t=&quot;shared&quot; ca=&quot;1&quot; si=&quot;32&quot;/&gt;&lt;v&gt;2.6509269530546071E-2&lt;/v&gt;&lt;/c&gt;&lt;c r=&quot;G319&quot; s=&quot;80&quot;&gt;&lt;f t=&quot;shared&quot; ca=&quot;1&quot; si=&quot;33&quot;/&gt;&lt;v&gt;9.163415884356077E-2&lt;/v&gt;&lt;/c&gt;&lt;c r=&quot;H319&quot; s=&quot;81&quot;&gt;&lt;f t=&quot;shared&quot; ca=&quot;1&quot; si=&quot;34&quot;/&gt;&lt;v&gt;1853.2505842089413&lt;/v&gt;&lt;/c&gt;&lt;c r=&quot;I319&quot; s=&quot;62&quot;&gt;&lt;f t=&quot;shared&quot; ca=&quot;1&quot; si=&quot;35&quot;/&gt;&lt;v&gt;28.065011684178828&lt;/v&gt;&lt;/c&gt;&lt;/row&gt;&lt;row r=&quot;320&quot; spans=&quot;2:9&quot; x14ac:dyDescent=&quot;0.25&quot;&gt;&lt;c r=&quot;B320&quot; s=&quot;83&quot;&gt;&lt;v&gt;275&lt;/v&gt;&lt;/c&gt;&lt;c r=&quot;C320&quot; s=&quot;80&quot;&gt;&lt;f t=&quot;shared&quot; ca=&quot;1&quot; si=&quot;29&quot;/&gt;&lt;v&gt;3.0385016460750525E-2&lt;/v&gt;&lt;/c&gt;&lt;c r=&quot;D320&quot; s=&quot;80&quot;&gt;&lt;f t=&quot;shared&quot; ca=&quot;1&quot; si=&quot;30&quot;/&gt;&lt;v&gt;0.15910399643075976&lt;/v&gt;&lt;/c&gt;&lt;c r=&quot;E320&quot; s=&quot;80&quot;&gt;&lt;f t=&quot;shared&quot; ca=&quot;1&quot; si=&quot;31&quot;/&gt;&lt;v&gt;8.3876979584878053E-2&lt;/v&gt;&lt;/c&gt;&lt;c r=&quot;F320&quot; s=&quot;80&quot;&gt;&lt;f t=&quot;shared&quot; ca=&quot;1&quot; si=&quot;32&quot;/&gt;&lt;v&gt;2.6158001727030672E-2&lt;/v&gt;&lt;/c&gt;&lt;c r=&quot;G320&quot; s=&quot;80&quot;&gt;&lt;f t=&quot;shared&quot; ca=&quot;1&quot; si=&quot;33&quot;/&gt;&lt;v&gt;9.6372797501531826E-2&lt;/v&gt;&lt;/c&gt;&lt;c r=&quot;H320&quot; s=&quot;81&quot;&gt;&lt;f t=&quot;shared&quot; ca=&quot;1&quot; si=&quot;34&quot;/&gt;&lt;v&gt;1832.6061952516779&lt;/v&gt;&lt;/c&gt;&lt;c r=&quot;I320&quot; s=&quot;62&quot;&gt;&lt;f t=&quot;shared&quot; ca=&quot;1&quot; si=&quot;35&quot;/&gt;&lt;v&gt;27.652123905033559&lt;/v&gt;&lt;/c&gt;&lt;/row&gt;&lt;row r=&quot;321&quot; spans=&quot;2:9&quot; x14ac:dyDescent=&quot;0.25&quot;&gt;&lt;c r=&quot;B321&quot; s=&quot;83&quot;&gt;&lt;v&gt;276&lt;/v&gt;&lt;/c&gt;&lt;c r=&quot;C321&quot; s=&quot;80&quot;&gt;&lt;f t=&quot;shared&quot; ca=&quot;1&quot; si=&quot;29&quot;/&gt;&lt;v&gt;3.087543981560098E-2&lt;/v&gt;&lt;/c&gt;&lt;c r=&quot;D321&quot; s=&quot;80&quot;&gt;&lt;f t=&quot;shared&quot; ca=&quot;1&quot; si=&quot;30&quot;/&gt;&lt;v&gt;0.15682693910098841&lt;/v&gt;&lt;/c&gt;&lt;c r=&quot;E321&quot; s=&quot;80&quot;&gt;&lt;f t=&quot;shared&quot; ca=&quot;1&quot; si=&quot;31&quot;/&gt;&lt;v&gt;7.5842277404633646E-2&lt;/v&gt;&lt;/c&gt;&lt;c r=&quot;F321&quot; s=&quot;80&quot;&gt;&lt;f t=&quot;shared&quot; ca=&quot;1&quot; si=&quot;32&quot;/&gt;&lt;v&gt;2.5234339283281209E-2&lt;/v&gt;&lt;/c&gt;&lt;c r=&quot;G321&quot; s=&quot;80&quot;&gt;&lt;f t=&quot;shared&quot; ca=&quot;1&quot; si=&quot;33&quot;/&gt;&lt;v&gt;9.4778857370691888E-2&lt;/v&gt;&lt;/c&gt;&lt;c r=&quot;H321&quot; s=&quot;81&quot;&gt;&lt;f t=&quot;shared&quot; ca=&quot;1&quot; si=&quot;34&quot;/&gt;&lt;v&gt;2067.0863178866857&lt;/v&gt;&lt;/c&gt;&lt;c r=&quot;I321&quot; s=&quot;62&quot;&gt;&lt;f t=&quot;shared&quot; ca=&quot;1&quot; si=&quot;35&quot;/&gt;&lt;v&gt;32.341726357733712&lt;/v&gt;&lt;/c&gt;&lt;/row&gt;&lt;row r=&quot;322&quot; spans=&quot;2:9&quot; x14ac:dyDescent=&quot;0.25&quot;&gt;&lt;c r=&quot;B322&quot; s=&quot;83&quot;&gt;&lt;v&gt;277&lt;/v&gt;&lt;/c&gt;&lt;c r=&quot;C322&quot; s=&quot;80&quot;&gt;&lt;f t=&quot;shared&quot; ca=&quot;1&quot; si=&quot;29&quot;/&gt;&lt;v&gt;5.6967743625592794E-2&lt;/v&gt;&lt;/c&gt;&lt;c r=&quot;D322&quot; s=&quot;80&quot;&gt;&lt;f t=&quot;shared&quot; ca=&quot;1&quot; si=&quot;30&quot;/&gt;&lt;v&gt;0.15103187312593039&lt;/v&gt;&lt;/c&gt;&lt;c r=&quot;E322&quot; s=&quot;80&quot;&gt;&lt;f t=&quot;shared&quot; ca=&quot;1&quot; si=&quot;31&quot;/&gt;&lt;v&gt;8.6755405067268643E-2&lt;/v&gt;&lt;/c&gt;&lt;c r=&quot;F322&quot; s=&quot;80&quot;&gt;&lt;f t=&quot;shared&quot; ca=&quot;1&quot; si=&quot;32&quot;/&gt;&lt;v&gt;2.7076400606821708E-2&lt;/v&gt;&lt;/c&gt;&lt;c r=&quot;G322&quot; s=&quot;80&quot;&gt;&lt;f t=&quot;shared&quot; ca=&quot;1&quot; si=&quot;33&quot;/&gt;&lt;v&gt;9.0722311188151272E-2&lt;/v&gt;&lt;/c&gt;&lt;c r=&quot;H322&quot; s=&quot;81&quot;&gt;&lt;f t=&quot;shared&quot; ca=&quot;1&quot; si=&quot;34&quot;/&gt;&lt;v&gt;1865.2343546554989&lt;/v&gt;&lt;/c&gt;&lt;c r=&quot;I322&quot; s=&quot;62&quot;&gt;&lt;f t=&quot;shared&quot; ca=&quot;1&quot; si=&quot;35&quot;/&gt;&lt;v&gt;28.30468709310998&lt;/v&gt;&lt;/c&gt;&lt;/row&gt;&lt;row r=&quot;323&quot; spans=&quot;2:9&quot; x14ac:dyDescent=&quot;0.25&quot;&gt;&lt;c r=&quot;B323&quot; s=&quot;83&quot;&gt;&lt;v&gt;278&lt;/v&gt;&lt;/c&gt;&lt;c r=&quot;C323&quot; s=&quot;80&quot;&gt;&lt;f t=&quot;shared&quot; ca=&quot;1&quot; si=&quot;29&quot;/&gt;&lt;v&gt;3.7782593590456937E-2&lt;/v&gt;&lt;/c&gt;&lt;c r=&quot;D323&quot; s=&quot;80&quot;&gt;&lt;f t=&quot;shared&quot; ca=&quot;1&quot; si=&quot;30&quot;/&gt;&lt;v&gt;0.15004920314393597&lt;/v&gt;&lt;/c&gt;&lt;c r=&quot;E323&quot; s=&quot;80&quot;&gt;&lt;f t=&quot;shared&quot; ca=&quot;1&quot; si=&quot;31&quot;/&gt;&lt;v&gt;9.1696824502465232E-2&lt;/v&gt;&lt;/c&gt;&lt;c r=&quot;F323&quot; s=&quot;80&quot;&gt;&lt;f t=&quot;shared&quot; ca=&quot;1&quot; si=&quot;32&quot;/&gt;&lt;v&gt;3.1045300948055223E-2&lt;/v&gt;&lt;/c&gt;&lt;c r=&quot;G323&quot; s=&quot;80&quot;&gt;&lt;f t=&quot;shared&quot; ca=&quot;1&quot; si=&quot;33&quot;/&gt;&lt;v&gt;9.0034442200755183E-2&lt;/v&gt;&lt;/c&gt;&lt;c r=&quot;H323&quot; s=&quot;81&quot;&gt;&lt;f t=&quot;shared&quot; ca=&quot;1&quot; si=&quot;34&quot;/&gt;&lt;v&gt;1654.6371633130912&lt;/v&gt;&lt;/c&gt;&lt;c r=&quot;I323&quot; s=&quot;62&quot;&gt;&lt;f t=&quot;shared&quot; ca=&quot;1&quot; si=&quot;35&quot;/&gt;&lt;v&gt;24.092743266261824&lt;/v&gt;&lt;/c&gt;&lt;/row&gt;&lt;row r=&quot;324&quot; spans=&quot;2:9&quot; x14ac:dyDescent=&quot;0.25&quot;&gt;&lt;c r=&quot;B324&quot; s=&quot;83&quot;&gt;&lt;v&gt;279&lt;/v&gt;&lt;/c&gt;&lt;c r=&quot;C324&quot; s=&quot;80&quot;&gt;&lt;f t=&quot;shared&quot; ca=&quot;1&quot; si=&quot;29&quot;/&gt;&lt;v&gt;4.1494908715745134E-2&lt;/v&gt;&lt;/c&gt;&lt;c r=&quot;D324&quot; s=&quot;80&quot;&gt;&lt;f t=&quot;shared&quot; ca=&quot;1&quot; si=&quot;30&quot;/&gt;&lt;v&gt;0.17181018005532991&lt;/v&gt;&lt;/c&gt;&lt;c r=&quot;E324&quot; s=&quot;80&quot;&gt;&lt;f t=&quot;shared&quot; ca=&quot;1&quot; si=&quot;31&quot;/&gt;&lt;v&gt;8.4261270141294781E-2&lt;/v&gt;&lt;/c&gt;&lt;c r=&quot;F324&quot; s=&quot;80&quot;&gt;&lt;f t=&quot;shared&quot; ca=&quot;1&quot; si=&quot;32&quot;/&gt;&lt;v&gt;2.3443518625404204E-2&lt;/v&gt;&lt;/c&gt;&lt;c r=&quot;G324&quot; s=&quot;80&quot;&gt;&lt;f t=&quot;shared&quot; ca=&quot;1&quot; si=&quot;33&quot;/&gt;&lt;v&gt;0.10526712603873095&lt;/v&gt;&lt;/c&gt;&lt;c r=&quot;H324&quot; s=&quot;81&quot;&gt;&lt;f t=&quot;shared&quot; ca=&quot;1&quot; si=&quot;34&quot;/&gt;&lt;v&gt;2011.6052459797813&lt;/v&gt;&lt;/c&gt;&lt;c r=&quot;I324&quot; s=&quot;62&quot;&gt;&lt;f t=&quot;shared&quot; ca=&quot;1&quot; si=&quot;35&quot;/&gt;&lt;v&gt;31.232104919595628&lt;/v&gt;&lt;/c&gt;&lt;/row&gt;&lt;row r=&quot;325&quot; spans=&quot;2:9&quot; x14ac:dyDescent=&quot;0.25&quot;&gt;&lt;c r=&quot;B325&quot; s=&quot;83&quot;&gt;&lt;v&gt;280&lt;/v&gt;&lt;/c&gt;&lt;c r=&quot;C325&quot; s=&quot;80&quot;&gt;&lt;f t=&quot;shared&quot; ca=&quot;1&quot; si=&quot;29&quot;/&gt;&lt;v&gt;3.8296603291644638E-2&lt;/v&gt;&lt;/c&gt;&lt;c r=&quot;D325&quot; s=&quot;80&quot;&gt;&lt;f t=&quot;shared&quot; ca=&quot;1&quot; si=&quot;30&quot;/&gt;&lt;v&gt;0.15333988107479171&lt;/v&gt;&lt;/c&gt;&lt;c r=&quot;E325&quot; s=&quot;80&quot;&gt;&lt;f t=&quot;shared&quot; ca=&quot;1&quot; si=&quot;31&quot;/&gt;&lt;v&gt;7.7507756016158835E-2&lt;/v&gt;&lt;/c&gt;&lt;c r=&quot;F325&quot; s=&quot;80&quot;&gt;&lt;f t=&quot;shared&quot; ca=&quot;1&quot; si=&quot;32&quot;/&gt;&lt;v&gt;2.9980832728415483E-2&lt;/v&gt;&lt;/c&gt;&lt;c r=&quot;G325&quot; s=&quot;80&quot;&gt;&lt;f t=&quot;shared&quot; ca=&quot;1&quot; si=&quot;33&quot;/&gt;&lt;v&gt;9.2337916752354199E-2&lt;/v&gt;&lt;/c&gt;&lt;c r=&quot;H325&quot; s=&quot;81&quot;&gt;&lt;f t=&quot;shared&quot; ca=&quot;1&quot; si=&quot;34&quot;/&gt;&lt;v&gt;2180.0264952870557&lt;/v&gt;&lt;/c&gt;&lt;c r=&quot;I325&quot; s=&quot;62&quot;&gt;&lt;f t=&quot;shared&quot; ca=&quot;1&quot; si=&quot;35&quot;/&gt;&lt;v&gt;34.600529905741112&lt;/v&gt;&lt;/c&gt;&lt;/row&gt;&lt;row r=&quot;326&quot; spans=&quot;2:9&quot; x14ac:dyDescent=&quot;0.25&quot;&gt;&lt;c r=&quot;B326&quot; s=&quot;83&quot;&gt;&lt;v&gt;281&lt;/v&gt;&lt;/c&gt;&lt;c r=&quot;C326&quot; s=&quot;80&quot;&gt;&lt;f t=&quot;shared&quot; ca=&quot;1&quot; si=&quot;29&quot;/&gt;&lt;v&gt;4.3324289307075839E-2&lt;/v&gt;&lt;/c&gt;&lt;c r=&quot;D326&quot; s=&quot;80&quot;&gt;&lt;f t=&quot;shared&quot; ca=&quot;1&quot; si=&quot;30&quot;/&gt;&lt;v&gt;0.15575507105889619&lt;/v&gt;&lt;/c&gt;&lt;c r=&quot;E326&quot; s=&quot;80&quot;&gt;&lt;f t=&quot;shared&quot; ca=&quot;1&quot; si=&quot;31&quot;/&gt;&lt;v&gt;8.2878864721572437E-2&lt;/v&gt;&lt;/c&gt;&lt;c r=&quot;F326&quot; s=&quot;80&quot;&gt;&lt;f t=&quot;shared&quot; ca=&quot;1&quot; si=&quot;32&quot;/&gt;&lt;v&gt;2.3356446952756325E-2&lt;/v&gt;&lt;/c&gt;&lt;c r=&quot;G326&quot; s=&quot;80&quot;&gt;&lt;f t=&quot;shared&quot; ca=&quot;1&quot; si=&quot;33&quot;/&gt;&lt;v&gt;9.4028549741227346E-2&lt;/v&gt;&lt;/c&gt;&lt;c r=&quot;H326&quot; s=&quot;81&quot;&gt;&lt;f t=&quot;shared&quot; ca=&quot;1&quot; si=&quot;34&quot;/&gt;&lt;v&gt;1851.3831524850539&lt;/v&gt;&lt;/c&gt;&lt;c r=&quot;I326&quot; s=&quot;62&quot;&gt;&lt;f t=&quot;shared&quot; ca=&quot;1&quot; si=&quot;35&quot;/&gt;&lt;v&gt;28.027663049701076&lt;/v&gt;&lt;/c&gt;&lt;/row&gt;&lt;row r=&quot;327&quot; spans=&quot;2:9&quot; x14ac:dyDescent=&quot;0.25&quot;&gt;&lt;c r=&quot;B327&quot; s=&quot;83&quot;&gt;&lt;v&gt;282&lt;/v&gt;&lt;/c&gt;&lt;c r=&quot;C327&quot; s=&quot;80&quot;&gt;&lt;f t=&quot;shared&quot; ca=&quot;1&quot; si=&quot;29&quot;/&gt;&lt;v&gt;6.3439914484283211E-2&lt;/v&gt;&lt;/c&gt;&lt;c r=&quot;D327&quot; s=&quot;80&quot;&gt;&lt;f t=&quot;shared&quot; ca=&quot;1&quot; si=&quot;30&quot;/&gt;&lt;v&gt;0.16332383672263379&lt;/v&gt;&lt;/c&gt;&lt;c r=&quot;E327&quot; s=&quot;80&quot;&gt;&lt;f t=&quot;shared&quot; ca=&quot;1&quot; si=&quot;31&quot;/&gt;&lt;v&gt;7.701062689681927E-2&lt;/v&gt;&lt;/c&gt;&lt;c r=&quot;F327&quot; s=&quot;80&quot;&gt;&lt;f t=&quot;shared&quot; ca=&quot;1&quot; si=&quot;32&quot;/&gt;&lt;v&gt;2.8132209238106835E-2&lt;/v&gt;&lt;/c&gt;&lt;c r=&quot;G327&quot; s=&quot;80&quot;&gt;&lt;f t=&quot;shared&quot; ca=&quot;1&quot; si=&quot;33&quot;/&gt;&lt;v&gt;9.9326685705843659E-2&lt;/v&gt;&lt;/c&gt;&lt;c r=&quot;H327&quot; s=&quot;81&quot;&gt;&lt;f t=&quot;shared&quot; ca=&quot;1&quot; si=&quot;34&quot;/&gt;&lt;v&gt;2561.0601996381029&lt;/v&gt;&lt;/c&gt;&lt;c r=&quot;I327&quot; s=&quot;62&quot;&gt;&lt;f t=&quot;shared&quot; ca=&quot;1&quot; si=&quot;35&quot;/&gt;&lt;v&gt;42.221203992762057&lt;/v&gt;&lt;/c&gt;&lt;/row&gt;&lt;row r=&quot;328&quot; spans=&quot;2:9&quot; x14ac:dyDescent=&quot;0.25&quot;&gt;&lt;c r=&quot;B328&quot; s=&quot;83&quot;&gt;&lt;v&gt;283&lt;/v&gt;&lt;/c&gt;&lt;c r=&quot;C328&quot; s=&quot;80&quot;&gt;&lt;f t=&quot;shared&quot; ca=&quot;1&quot; si=&quot;29&quot;/&gt;&lt;v&gt;4.2655208667753186E-2&lt;/v&gt;&lt;/c&gt;&lt;c r=&quot;D328&quot; s=&quot;80&quot;&gt;&lt;f t=&quot;shared&quot; ca=&quot;1&quot; si=&quot;30&quot;/&gt;&lt;v&gt;0.15866121989455506&lt;/v&gt;&lt;/c&gt;&lt;c r=&quot;E328&quot; s=&quot;80&quot;&gt;&lt;f t=&quot;shared&quot; ca=&quot;1&quot; si=&quot;31&quot;/&gt;&lt;v&gt;7.8901988917929711E-2&lt;/v&gt;&lt;/c&gt;&lt;c r=&quot;F328&quot; s=&quot;80&quot;&gt;&lt;f t=&quot;shared&quot; ca=&quot;1&quot; si=&quot;32&quot;/&gt;&lt;v&gt;2.8480031694987785E-2&lt;/v&gt;&lt;/c&gt;&lt;c r=&quot;G328&quot; s=&quot;80&quot;&gt;&lt;f t=&quot;shared&quot; ca=&quot;1&quot; si=&quot;33&quot;/&gt;&lt;v&gt;9.6062853926188546E-2&lt;/v&gt;&lt;/c&gt;&lt;c r=&quot;H328&quot; s=&quot;81&quot;&gt;&lt;f t=&quot;shared&quot; ca=&quot;1&quot; si=&quot;34&quot;/&gt;&lt;v&gt;2189.9813433963254&lt;/v&gt;&lt;/c&gt;&lt;c r=&quot;I328&quot; s=&quot;62&quot;&gt;&lt;f t=&quot;shared&quot; ca=&quot;1&quot; si=&quot;35&quot;/&gt;&lt;v&gt;34.799626867926506&lt;/v&gt;&lt;/c&gt;&lt;/row&gt;&lt;row r=&quot;329&quot; spans=&quot;2:9&quot; x14ac:dyDescent=&quot;0.25&quot;&gt;&lt;c r=&quot;B329&quot; s=&quot;83&quot;&gt;&lt;v&gt;284&lt;/v&gt;&lt;/c&gt;&lt;c r=&quot;C329&quot; s=&quot;80&quot;&gt;&lt;f t=&quot;shared&quot; ca=&quot;1&quot; si=&quot;29&quot;/&gt;&lt;v&gt;6.6329076077426968E-2&lt;/v&gt;&lt;/c&gt;&lt;c r=&quot;D329&quot; s=&quot;80&quot;&gt;&lt;f t=&quot;shared&quot; ca=&quot;1&quot; si=&quot;30&quot;/&gt;&lt;v&gt;0.16468745020603018&lt;/v&gt;&lt;/c&gt;&lt;c r=&quot;E329&quot; s=&quot;80&quot;&gt;&lt;f t=&quot;shared&quot; ca=&quot;1&quot; si=&quot;31&quot;/&gt;&lt;v&gt;8.8298492656653044E-2&lt;/v&gt;&lt;/c&gt;&lt;c r=&quot;F329&quot; s=&quot;80&quot;&gt;&lt;f t=&quot;shared&quot; ca=&quot;1&quot; si=&quot;32&quot;/&gt;&lt;v&gt;2.7877940128631366E-2&lt;/v&gt;&lt;/c&gt;&lt;c r=&quot;G329&quot; s=&quot;80&quot;&gt;&lt;f t=&quot;shared&quot; ca=&quot;1&quot; si=&quot;33&quot;/&gt;&lt;v&gt;0.10028121514422111&lt;/v&gt;&lt;/c&gt;&lt;c r=&quot;H329&quot; s=&quot;81&quot;&gt;&lt;f t=&quot;shared&quot; ca=&quot;1&quot; si=&quot;34&quot;/&gt;&lt;v&gt;2113.0777642565804&lt;/v&gt;&lt;/c&gt;&lt;c r=&quot;I329&quot; s=&quot;62&quot;&gt;&lt;f t=&quot;shared&quot; ca=&quot;1&quot; si=&quot;35&quot;/&gt;&lt;v&gt;33.261555285131607&lt;/v&gt;&lt;/c&gt;&lt;/row&gt;&lt;row r=&quot;330&quot; spans=&quot;2:9&quot; x14ac:dyDescent=&quot;0.25&quot;&gt;&lt;c r=&quot;B330&quot; s=&quot;83&quot;&gt;&lt;v&gt;285&lt;/v&gt;&lt;/c&gt;&lt;c r=&quot;C330&quot; s=&quot;80&quot;&gt;&lt;f t=&quot;shared&quot; ca=&quot;1&quot; si=&quot;29&quot;/&gt;&lt;v&gt;8.7408090539927791E-2&lt;/v&gt;&lt;/c&gt;&lt;c r=&quot;D330&quot; s=&quot;80&quot;&gt;&lt;f t=&quot;shared&quot; ca=&quot;1&quot; si=&quot;30&quot;/&gt;&lt;v&gt;0.16233558440241705&lt;/v&gt;&lt;/c&gt;&lt;c r=&quot;E330&quot; s=&quot;80&quot;&gt;&lt;f t=&quot;shared&quot; ca=&quot;1&quot; si=&quot;31&quot;/&gt;&lt;v&gt;8.1360555172002177E-2&lt;/v&gt;&lt;/c&gt;&lt;c r=&quot;F330&quot; s=&quot;80&quot;&gt;&lt;f t=&quot;shared&quot; ca=&quot;1&quot; si=&quot;32&quot;/&gt;&lt;v&gt;2.5047403351576628E-2&lt;/v&gt;&lt;/c&gt;&lt;c r=&quot;G330&quot; s=&quot;80&quot;&gt;&lt;f t=&quot;shared&quot; ca=&quot;1&quot; si=&quot;33&quot;/&gt;&lt;v&gt;9.8634909081691924E-2&lt;/v&gt;&lt;/c&gt;&lt;c r=&quot;H330&quot; s=&quot;81&quot;&gt;&lt;f t=&quot;shared&quot; ca=&quot;1&quot; si=&quot;34&quot;/&gt;&lt;v&gt;2465.0793410040678&lt;/v&gt;&lt;/c&gt;&lt;c r=&quot;I330&quot; s=&quot;62&quot;&gt;&lt;f t=&quot;shared&quot; ca=&quot;1&quot; si=&quot;35&quot;/&gt;&lt;v&gt;40.301586820081354&lt;/v&gt;&lt;/c&gt;&lt;/row&gt;&lt;row r=&quot;331&quot; spans=&quot;2:9&quot; x14ac:dyDescent=&quot;0.25&quot;&gt;&lt;c r=&quot;B331&quot; s=&quot;83&quot;&gt;&lt;v&gt;286&lt;/v&gt;&lt;/c&gt;&lt;c r=&quot;C331&quot; s=&quot;80&quot;&gt;&lt;f t=&quot;shared&quot; ca=&quot;1&quot; si=&quot;29&quot;/&gt;&lt;v&gt;6.4910659817513525E-2&lt;/v&gt;&lt;/c&gt;&lt;c r=&quot;D331&quot; s=&quot;80&quot;&gt;&lt;f t=&quot;shared&quot; ca=&quot;1&quot; si=&quot;30&quot;/&gt;&lt;v&gt;0.15415255234800587&lt;/v&gt;&lt;/c&gt;&lt;c r=&quot;E331&quot; s=&quot;80&quot;&gt;&lt;f t=&quot;shared&quot; ca=&quot;1&quot; si=&quot;31&quot;/&gt;&lt;v&gt;8.6250387234232576E-2&lt;/v&gt;&lt;/c&gt;&lt;c r=&quot;F331&quot; s=&quot;80&quot;&gt;&lt;f t=&quot;shared&quot; ca=&quot;1&quot; si=&quot;32&quot;/&gt;&lt;v&gt;2.3265162168622341E-2&lt;/v&gt;&lt;/c&gt;&lt;c r=&quot;G331&quot; s=&quot;80&quot;&gt;&lt;f t=&quot;shared&quot; ca=&quot;1&quot; si=&quot;33&quot;/&gt;&lt;v&gt;9.2906786643604106E-2&lt;/v&gt;&lt;/c&gt;&lt;c r=&quot;H331&quot; s=&quot;81&quot;&gt;&lt;f t=&quot;shared&quot; ca=&quot;1&quot; si=&quot;34&quot;/&gt;&lt;v&gt;1894.9228175530025&lt;/v&gt;&lt;/c&gt;&lt;c r=&quot;I331&quot; s=&quot;62&quot;&gt;&lt;f t=&quot;shared&quot; ca=&quot;1&quot; si=&quot;35&quot;/&gt;&lt;v&gt;28.898456351060048&lt;/v&gt;&lt;/c&gt;&lt;/row&gt;&lt;row r=&quot;332&quot; spans=&quot;2:9&quot; x14ac:dyDescent=&quot;0.25&quot;&gt;&lt;c r=&quot;B332&quot; s=&quot;83&quot;&gt;&lt;v&gt;287&lt;/v&gt;&lt;/c&gt;&lt;c r=&quot;C332&quot; s=&quot;80&quot;&gt;&lt;f t=&quot;shared&quot; ca=&quot;1&quot; si=&quot;29&quot;/&gt;&lt;v&gt;2.7731406810895063E-2&lt;/v&gt;&lt;/c&gt;&lt;c r=&quot;D332&quot; s=&quot;80&quot;&gt;&lt;f t=&quot;shared&quot; ca=&quot;1&quot; si=&quot;30&quot;/&gt;&lt;v&gt;0.14844767590783967&lt;/v&gt;&lt;/c&gt;&lt;c r=&quot;E332&quot; s=&quot;80&quot;&gt;&lt;f t=&quot;shared&quot; ca=&quot;1&quot; si=&quot;31&quot;/&gt;&lt;v&gt;7.9507303055351017E-2&lt;/v&gt;&lt;/c&gt;&lt;c r=&quot;F332&quot; s=&quot;80&quot;&gt;&lt;f t=&quot;shared&quot; ca=&quot;1&quot; si=&quot;32&quot;/&gt;&lt;v&gt;2.5446464854097964E-2&lt;/v&gt;&lt;/c&gt;&lt;c r=&quot;G332&quot; s=&quot;80&quot;&gt;&lt;f t=&quot;shared&quot; ca=&quot;1&quot; si=&quot;33&quot;/&gt;&lt;v&gt;8.8913373135487778E-2&lt;/v&gt;&lt;/c&gt;&lt;c r=&quot;H332&quot; s=&quot;81&quot;&gt;&lt;f t=&quot;shared&quot; ca=&quot;1&quot; si=&quot;34&quot;/&gt;&lt;v&gt;1788.7953564499296&lt;/v&gt;&lt;/c&gt;&lt;c r=&quot;I332&quot; s=&quot;62&quot;&gt;&lt;f t=&quot;shared&quot; ca=&quot;1&quot; si=&quot;35&quot;/&gt;&lt;v&gt;26.775907128998593&lt;/v&gt;&lt;/c&gt;&lt;/row&gt;&lt;row r=&quot;333&quot; spans=&quot;2:9&quot; x14ac:dyDescent=&quot;0.25&quot;&gt;&lt;c r=&quot;B333&quot; s=&quot;83&quot;&gt;&lt;v&gt;288&lt;/v&gt;&lt;/c&gt;&lt;c r=&quot;C333&quot; s=&quot;80&quot;&gt;&lt;f t=&quot;shared&quot; ca=&quot;1&quot; si=&quot;29&quot;/&gt;&lt;v&gt;5.3230973167897391E-2&lt;/v&gt;&lt;/c&gt;&lt;c r=&quot;D333&quot; s=&quot;80&quot;&gt;&lt;f t=&quot;shared&quot; ca=&quot;1&quot; si=&quot;30&quot;/&gt;&lt;v&gt;0.16473279318467246&lt;/v&gt;&lt;/c&gt;&lt;c r=&quot;E333&quot; s=&quot;80&quot;&gt;&lt;f t=&quot;shared&quot; ca=&quot;1&quot; si=&quot;31&quot;/&gt;&lt;v&gt;8.8241308176162173E-2&lt;/v&gt;&lt;/c&gt;&lt;c r=&quot;F333&quot; s=&quot;80&quot;&gt;&lt;f t=&quot;shared&quot; ca=&quot;1&quot; si=&quot;32&quot;/&gt;&lt;v&gt;2.7033016792424525E-2&lt;/v&gt;&lt;/c&gt;&lt;c r=&quot;G333&quot; s=&quot;80&quot;&gt;&lt;f t=&quot;shared&quot; ca=&quot;1&quot; si=&quot;33&quot;/&gt;&lt;v&gt;0.10031295522927072&lt;/v&gt;&lt;/c&gt;&lt;c r=&quot;H333&quot; s=&quot;81&quot;&gt;&lt;f t=&quot;shared&quot; ca=&quot;1&quot; si=&quot;34&quot;/&gt;&lt;v&gt;1978.707235541468&lt;/v&gt;&lt;/c&gt;&lt;c r=&quot;I333&quot; s=&quot;62&quot;&gt;&lt;f t=&quot;shared&quot; ca=&quot;1&quot; si=&quot;35&quot;/&gt;&lt;v&gt;30.574144710829358&lt;/v&gt;&lt;/c&gt;&lt;/row&gt;&lt;row r=&quot;334&quot; spans=&quot;2:9&quot; x14ac:dyDescent=&quot;0.25&quot;&gt;&lt;c r=&quot;B334&quot; s=&quot;83&quot;&gt;&lt;v&gt;289&lt;/v&gt;&lt;/c&gt;&lt;c r=&quot;C334&quot; s=&quot;80&quot;&gt;&lt;f t=&quot;shared&quot; ca=&quot;1&quot; si=&quot;29&quot;/&gt;&lt;v&gt;4.4168093565865957E-2&lt;/v&gt;&lt;/c&gt;&lt;c r=&quot;D334&quot; s=&quot;80&quot;&gt;&lt;f t=&quot;shared&quot; ca=&quot;1&quot; si=&quot;30&quot;/&gt;&lt;v&gt;0.16888992290892921&lt;/v&gt;&lt;/c&gt;&lt;c r=&quot;E334&quot; s=&quot;80&quot;&gt;&lt;f t=&quot;shared&quot; ca=&quot;1&quot; si=&quot;31&quot;/&gt;&lt;v&gt;7.618557724639019E-2&lt;/v&gt;&lt;/c&gt;&lt;c r=&quot;F334&quot; s=&quot;80&quot;&gt;&lt;f t=&quot;shared&quot; ca=&quot;1&quot; si=&quot;32&quot;/&gt;&lt;v&gt;2.6881883951038608E-2&lt;/v&gt;&lt;/c&gt;&lt;c r=&quot;G334&quot; s=&quot;80&quot;&gt;&lt;f t=&quot;shared&quot; ca=&quot;1&quot; si=&quot;33&quot;/&gt;&lt;v&gt;0.10322294603625046&lt;/v&gt;&lt;/c&gt;&lt;c r=&quot;H334&quot; s=&quot;81&quot;&gt;&lt;f t=&quot;shared&quot; ca=&quot;1&quot; si=&quot;34&quot;/&gt;&lt;v&gt;2436.4169223845911&lt;/v&gt;&lt;/c&gt;&lt;c r=&quot;I334&quot; s=&quot;62&quot;&gt;&lt;f t=&quot;shared&quot; ca=&quot;1&quot; si=&quot;35&quot;/&gt;&lt;v&gt;39.728338447691819&lt;/v&gt;&lt;/c&gt;&lt;/row&gt;&lt;row r=&quot;335&quot; spans=&quot;2:9&quot; x14ac:dyDescent=&quot;0.25&quot;&gt;&lt;c r=&quot;B335&quot; s=&quot;83&quot;&gt;&lt;v&gt;290&lt;/v&gt;&lt;/c&gt;&lt;c r=&quot;C335&quot; s=&quot;80&quot;&gt;&lt;f t=&quot;shared&quot; ca=&quot;1&quot; si=&quot;29&quot;/&gt;&lt;v&gt;4.5964585216406929E-2&lt;/v&gt;&lt;/c&gt;&lt;c r=&quot;D335&quot; s=&quot;80&quot;&gt;&lt;f t=&quot;shared&quot; ca=&quot;1&quot; si=&quot;30&quot;/&gt;&lt;v&gt;0.15446764967419846&lt;/v&gt;&lt;/c&gt;&lt;c r=&quot;E335&quot; s=&quot;80&quot;&gt;&lt;f t=&quot;shared&quot; ca=&quot;1&quot; si=&quot;31&quot;/&gt;&lt;v&gt;7.3787472560162645E-2&lt;/v&gt;&lt;/c&gt;&lt;c r=&quot;F335&quot; s=&quot;80&quot;&gt;&lt;f t=&quot;shared&quot; ca=&quot;1&quot; si=&quot;32&quot;/&gt;&lt;v&gt;2.4479130287763887E-2&lt;/v&gt;&lt;/c&gt;&lt;c r=&quot;G335&quot; s=&quot;80&quot;&gt;&lt;f t=&quot;shared&quot; ca=&quot;1&quot; si=&quot;33&quot;/&gt;&lt;v&gt;9.3127354771938925E-2&lt;/v&gt;&lt;/c&gt;&lt;c r=&quot;H335&quot; s=&quot;81&quot;&gt;&lt;f t=&quot;shared&quot; ca=&quot;1&quot; si=&quot;34&quot;/&gt;&lt;v&gt;2233.9338359716389&lt;/v&gt;&lt;/c&gt;&lt;c r=&quot;I335&quot; s=&quot;62&quot;&gt;&lt;f t=&quot;shared&quot; ca=&quot;1&quot; si=&quot;35&quot;/&gt;&lt;v&gt;35.678676719432779&lt;/v&gt;&lt;/c&gt;&lt;/row&gt;&lt;row r=&quot;336&quot; spans=&quot;2:9&quot; x14ac:dyDescent=&quot;0.25&quot;&gt;&lt;c r=&quot;B336&quot; s=&quot;83&quot;&gt;&lt;v&gt;291&lt;/v&gt;&lt;/c&gt;&lt;c r=&quot;C336&quot; s=&quot;80&quot;&gt;&lt;f t=&quot;shared&quot; ca=&quot;1&quot; si=&quot;29&quot;/&gt;&lt;v&gt;6.5845991698628564E-2&lt;/v&gt;&lt;/c&gt;&lt;c r=&quot;D336&quot; s=&quot;80&quot;&gt;&lt;f t=&quot;shared&quot; ca=&quot;1&quot; si=&quot;30&quot;/&gt;&lt;v&gt;0.14189913440882307&lt;/v&gt;&lt;/c&gt;&lt;c r=&quot;E336&quot; s=&quot;80&quot;&gt;&lt;f t=&quot;shared&quot; ca=&quot;1&quot; si=&quot;31&quot;/&gt;&lt;v&gt;8.6119731407721542E-2&lt;/v&gt;&lt;/c&gt;&lt;c r=&quot;F336&quot; s=&quot;80&quot;&gt;&lt;f t=&quot;shared&quot; ca=&quot;1&quot; si=&quot;32&quot;/&gt;&lt;v&gt;2.9054673609240737E-2&lt;/v&gt;&lt;/c&gt;&lt;c r=&quot;G336&quot; s=&quot;80&quot;&gt;&lt;f t=&quot;shared&quot; ca=&quot;1&quot; si=&quot;33&quot;/&gt;&lt;v&gt;8.4329394086176152E-2&lt;/v&gt;&lt;/c&gt;&lt;c r=&quot;H336&quot; s=&quot;81&quot;&gt;&lt;f t=&quot;shared&quot; ca=&quot;1&quot; si=&quot;34&quot;/&gt;&lt;v&gt;1871.7282839820891&lt;/v&gt;&lt;/c&gt;&lt;c r=&quot;I336&quot; s=&quot;62&quot;&gt;&lt;f t=&quot;shared&quot; ca=&quot;1&quot; si=&quot;35&quot;/&gt;&lt;v&gt;28.434565679641782&lt;/v&gt;&lt;/c&gt;&lt;/row&gt;&lt;row r=&quot;337&quot; spans=&quot;2:9&quot; x14ac:dyDescent=&quot;0.25&quot;&gt;&lt;c r=&quot;B337&quot; s=&quot;83&quot;&gt;&lt;v&gt;292&lt;/v&gt;&lt;/c&gt;&lt;c r=&quot;C337&quot; s=&quot;80&quot;&gt;&lt;f t=&quot;shared&quot; ca=&quot;1&quot; si=&quot;29&quot;/&gt;&lt;v&gt;3.7736902199000097E-2&lt;/v&gt;&lt;/c&gt;&lt;c r=&quot;D337&quot; s=&quot;80&quot;&gt;&lt;f t=&quot;shared&quot; ca=&quot;1&quot; si=&quot;30&quot;/&gt;&lt;v&gt;0.15121882751028176&lt;/v&gt;&lt;/c&gt;&lt;c r=&quot;E337&quot; s=&quot;80&quot;&gt;&lt;f t=&quot;shared&quot; ca=&quot;1&quot; si=&quot;31&quot;/&gt;&lt;v&gt;7.8869678338827756E-2&lt;/v&gt;&lt;/c&gt;&lt;c r=&quot;F337&quot; s=&quot;80&quot;&gt;&lt;f t=&quot;shared&quot; ca=&quot;1&quot; si=&quot;32&quot;/&gt;&lt;v&gt;2.9466618859683581E-2&lt;/v&gt;&lt;/c&gt;&lt;c r=&quot;G337&quot; s=&quot;80&quot;&gt;&lt;f t=&quot;shared&quot; ca=&quot;1&quot; si=&quot;33&quot;/&gt;&lt;v&gt;9.0853179257197242E-2&lt;/v&gt;&lt;/c&gt;&lt;c r=&quot;H337&quot; s=&quot;81&quot;&gt;&lt;f t=&quot;shared&quot; ca=&quot;1&quot; si=&quot;34&quot;/&gt;&lt;v&gt;2061.8569464242883&lt;/v&gt;&lt;/c&gt;&lt;c r=&quot;I337&quot; s=&quot;62&quot;&gt;&lt;f t=&quot;shared&quot; ca=&quot;1&quot; si=&quot;35&quot;/&gt;&lt;v&gt;32.237138928485763&lt;/v&gt;&lt;/c&gt;&lt;/row&gt;&lt;row r=&quot;338&quot; spans=&quot;2:9&quot; x14ac:dyDescent=&quot;0.25&quot;&gt;&lt;c r=&quot;B338&quot; s=&quot;83&quot;&gt;&lt;v&gt;293&lt;/v&gt;&lt;/c&gt;&lt;c r=&quot;C338&quot; s=&quot;80&quot;&gt;&lt;f t=&quot;shared&quot; ca=&quot;1&quot; si=&quot;29&quot;/&gt;&lt;v&gt;6.1567449666233245E-2&lt;/v&gt;&lt;/c&gt;&lt;c r=&quot;D338&quot; s=&quot;80&quot;&gt;&lt;f t=&quot;shared&quot; ca=&quot;1&quot; si=&quot;30&quot;/&gt;&lt;v&gt;0.17071982179336462&lt;/v&gt;&lt;/c&gt;&lt;c r=&quot;E338&quot; s=&quot;80&quot;&gt;&lt;f t=&quot;shared&quot; ca=&quot;1&quot; si=&quot;31&quot;/&gt;&lt;v&gt;8.5674493661407058E-2&lt;/v&gt;&lt;/c&gt;&lt;c r=&quot;F338&quot; s=&quot;80&quot;&gt;&lt;f t=&quot;shared&quot; ca=&quot;1&quot; si=&quot;32&quot;/&gt;&lt;v&gt;2.6611687088216415E-2&lt;/v&gt;&lt;/c&gt;&lt;c r=&quot;G338&quot; s=&quot;80&quot;&gt;&lt;f t=&quot;shared&quot; ca=&quot;1&quot; si=&quot;33&quot;/&gt;&lt;v&gt;0.10450387525535523&lt;/v&gt;&lt;/c&gt;&lt;c r=&quot;H338&quot; s=&quot;81&quot;&gt;&lt;f t=&quot;shared&quot; ca=&quot;1&quot; si=&quot;34&quot;/&gt;&lt;v&gt;2217.8842306506531&lt;/v&gt;&lt;/c&gt;&lt;c r=&quot;I338&quot; s=&quot;62&quot;&gt;&lt;f t=&quot;shared&quot; ca=&quot;1&quot; si=&quot;35&quot;/&gt;&lt;v&gt;35.357684613013063&lt;/v&gt;&lt;/c&gt;&lt;/row&gt;&lt;row r=&quot;339&quot; spans=&quot;2:9&quot; x14ac:dyDescent=&quot;0.25&quot;&gt;&lt;c r=&quot;B339&quot; s=&quot;83&quot;&gt;&lt;v&gt;294&lt;/v&gt;&lt;/c&gt;&lt;c r=&quot;C339&quot; s=&quot;80&quot;&gt;&lt;f t=&quot;shared&quot; ca=&quot;1&quot; si=&quot;29&quot;/&gt;&lt;v&gt;6.3727300617509836E-2&lt;/v&gt;&lt;/c&gt;&lt;c r=&quot;D339&quot; s=&quot;80&quot;&gt;&lt;f t=&quot;shared&quot; ca=&quot;1&quot; si=&quot;30&quot;/&gt;&lt;v&gt;0.1549819398091733&lt;/v&gt;&lt;/c&gt;&lt;c r=&quot;E339&quot; s=&quot;80&quot;&gt;&lt;f t=&quot;shared&quot; ca=&quot;1&quot; si=&quot;31&quot;/&gt;&lt;v&gt;7.5415797919641286E-2&lt;/v&gt;&lt;/c&gt;&lt;c r=&quot;F339&quot; s=&quot;80&quot;&gt;&lt;f t=&quot;shared&quot; ca=&quot;1&quot; si=&quot;32&quot;/&gt;&lt;v&gt;2.6938894184104153E-2&lt;/v&gt;&lt;/c&gt;&lt;c r=&quot;G339&quot; s=&quot;80&quot;&gt;&lt;f t=&quot;shared&quot; ca=&quot;1&quot; si=&quot;33&quot;/&gt;&lt;v&gt;9.3487357866421317E-2&lt;/v&gt;&lt;/c&gt;&lt;c r=&quot;H339&quot; s=&quot;81&quot;&gt;&lt;f t=&quot;shared&quot; ca=&quot;1&quot; si=&quot;34&quot;/&gt;&lt;v&gt;2443.924816794447&lt;/v&gt;&lt;/c&gt;&lt;c r=&quot;I339&quot; s=&quot;62&quot;&gt;&lt;f t=&quot;shared&quot; ca=&quot;1&quot; si=&quot;35&quot;/&gt;&lt;v&gt;39.87849633588894&lt;/v&gt;&lt;/c&gt;&lt;/row&gt;&lt;row r=&quot;340&quot; spans=&quot;2:9&quot; x14ac:dyDescent=&quot;0.25&quot;&gt;&lt;c r=&quot;B340&quot; s=&quot;83&quot;&gt;&lt;v&gt;295&lt;/v&gt;&lt;/c&gt;&lt;c r=&quot;C340&quot; s=&quot;80&quot;&gt;&lt;f t=&quot;shared&quot; ca=&quot;1&quot; si=&quot;29&quot;/&gt;&lt;v&gt;4.8952783301621464E-2&lt;/v&gt;&lt;/c&gt;&lt;c r=&quot;D340&quot; s=&quot;80&quot;&gt;&lt;f t=&quot;shared&quot; ca=&quot;1&quot; si=&quot;30&quot;/&gt;&lt;v&gt;0.15373917434577325&lt;/v&gt;&lt;/c&gt;&lt;c r=&quot;E340&quot; s=&quot;80&quot;&gt;&lt;f t=&quot;shared&quot; ca=&quot;1&quot; si=&quot;31&quot;/&gt;&lt;v&gt;8.207920298967096E-2&lt;/v&gt;&lt;/c&gt;&lt;c r=&quot;F340&quot; s=&quot;80&quot;&gt;&lt;f t=&quot;shared&quot; ca=&quot;1&quot; si=&quot;32&quot;/&gt;&lt;v&gt;2.0386226951091279E-2&lt;/v&gt;&lt;/c&gt;&lt;c r=&quot;G340&quot; s=&quot;80&quot;&gt;&lt;f t=&quot;shared&quot; ca=&quot;1&quot; si=&quot;33&quot;/&gt;&lt;v&gt;9.2617422042041264E-2&lt;/v&gt;&lt;/c&gt;&lt;c r=&quot;H340&quot; s=&quot;81&quot;&gt;&lt;f t=&quot;shared&quot; ca=&quot;1&quot; si=&quot;34&quot;/&gt;&lt;v&gt;1820.243522929519&lt;/v&gt;&lt;/c&gt;&lt;c r=&quot;I340&quot; s=&quot;62&quot;&gt;&lt;f t=&quot;shared&quot; ca=&quot;1&quot; si=&quot;35&quot;/&gt;&lt;v&gt;27.404870458590381&lt;/v&gt;&lt;/c&gt;&lt;/row&gt;&lt;row r=&quot;341&quot; spans=&quot;2:9&quot; x14ac:dyDescent=&quot;0.25&quot;&gt;&lt;c r=&quot;B341&quot; s=&quot;83&quot;&gt;&lt;v&gt;296&lt;/v&gt;&lt;/c&gt;&lt;c r=&quot;C341&quot; s=&quot;80&quot;&gt;&lt;f t=&quot;shared&quot; ca=&quot;1&quot; si=&quot;29&quot;/&gt;&lt;v&gt;5.6687816260395818E-2&lt;/v&gt;&lt;/c&gt;&lt;c r=&quot;D341&quot; s=&quot;80&quot;&gt;&lt;f t=&quot;shared&quot; ca=&quot;1&quot; si=&quot;30&quot;/&gt;&lt;v&gt;0.16725730649882961&lt;/v&gt;&lt;/c&gt;&lt;c r=&quot;E341&quot; s=&quot;80&quot;&gt;&lt;f t=&quot;shared&quot; ca=&quot;1&quot; si=&quot;31&quot;/&gt;&lt;v&gt;7.6267469176511976E-2&lt;/v&gt;&lt;/c&gt;&lt;c r=&quot;F341&quot; s=&quot;80&quot;&gt;&lt;f t=&quot;shared&quot; ca=&quot;1&quot; si=&quot;32&quot;/&gt;&lt;v&gt;2.192092759817239E-2&lt;/v&gt;&lt;/c&gt;&lt;c r=&quot;G341&quot; s=&quot;80&quot;&gt;&lt;f t=&quot;shared&quot; ca=&quot;1&quot; si=&quot;33&quot;/&gt;&lt;v&gt;0.10208011454918073&lt;/v&gt;&lt;/c&gt;&lt;c r=&quot;H341&quot; s=&quot;81&quot;&gt;&lt;f t=&quot;shared&quot; ca=&quot;1&quot; si=&quot;34&quot;/&gt;&lt;v&gt;2346.060685278575&lt;/v&gt;&lt;/c&gt;&lt;c r=&quot;I341&quot; s=&quot;62&quot;&gt;&lt;f t=&quot;shared&quot; ca=&quot;1&quot; si=&quot;35&quot;/&gt;&lt;v&gt;37.921213705571496&lt;/v&gt;&lt;/c&gt;&lt;/row&gt;&lt;row r=&quot;342&quot; spans=&quot;2:9&quot; x14ac:dyDescent=&quot;0.25&quot;&gt;&lt;c r=&quot;B342&quot; s=&quot;83&quot;&gt;&lt;v&gt;297&lt;/v&gt;&lt;/c&gt;&lt;c r=&quot;C342&quot; s=&quot;80&quot;&gt;&lt;f t=&quot;shared&quot; ca=&quot;1&quot; si=&quot;29&quot;/&gt;&lt;v&gt;6.8455100362646182E-2&lt;/v&gt;&lt;/c&gt;&lt;c r=&quot;D342&quot; s=&quot;80&quot;&gt;&lt;f t=&quot;shared&quot; ca=&quot;1&quot; si=&quot;30&quot;/&gt;&lt;v&gt;0.15489668521893241&lt;/v&gt;&lt;/c&gt;&lt;c r=&quot;E342&quot; s=&quot;80&quot;&gt;&lt;f t=&quot;shared&quot; ca=&quot;1&quot; si=&quot;31&quot;/&gt;&lt;v&gt;7.8266078242748949E-2&lt;/v&gt;&lt;/c&gt;&lt;c r=&quot;F342&quot; s=&quot;80&quot;&gt;&lt;f t=&quot;shared&quot; ca=&quot;1&quot; si=&quot;32&quot;/&gt;&lt;v&gt;3.1112834741260056E-2&lt;/v&gt;&lt;/c&gt;&lt;c r=&quot;G342&quot; s=&quot;80&quot;&gt;&lt;f t=&quot;shared&quot; ca=&quot;1&quot; si=&quot;33&quot;/&gt;&lt;v&gt;9.3427679653252688E-2&lt;/v&gt;&lt;/c&gt;&lt;c r=&quot;H342&quot; s=&quot;81&quot;&gt;&lt;f t=&quot;shared&quot; ca=&quot;1&quot; si=&quot;34&quot;/&gt;&lt;v&gt;2526.5943014099676&lt;/v&gt;&lt;/c&gt;&lt;c r=&quot;I342&quot; s=&quot;62&quot;&gt;&lt;f t=&quot;shared&quot; ca=&quot;1&quot; si=&quot;35&quot;/&gt;&lt;v&gt;41.531886028199352&lt;/v&gt;&lt;/c&gt;&lt;/row&gt;&lt;row r=&quot;343&quot; spans=&quot;2:9&quot; x14ac:dyDescent=&quot;0.25&quot;&gt;&lt;c r=&quot;B343&quot; s=&quot;83&quot;&gt;&lt;v&gt;298&lt;/v&gt;&lt;/c&gt;&lt;c r=&quot;C343&quot; s=&quot;80&quot;&gt;&lt;f t=&quot;shared&quot; ca=&quot;1&quot; si=&quot;29&quot;/&gt;&lt;v&gt;3.4350220687179828E-2&lt;/v&gt;&lt;/c&gt;&lt;c r=&quot;D343&quot; s=&quot;80&quot;&gt;&lt;f t=&quot;shared&quot; ca=&quot;1&quot; si=&quot;30&quot;/&gt;&lt;v&gt;0.14776028840230687&lt;/v&gt;&lt;/c&gt;&lt;c r=&quot;E343&quot; s=&quot;80&quot;&gt;&lt;f t=&quot;shared&quot; ca=&quot;1&quot; si=&quot;31&quot;/&gt;&lt;v&gt;8.6634018613475125E-2&lt;/v&gt;&lt;/c&gt;&lt;c r=&quot;F343&quot; s=&quot;80&quot;&gt;&lt;f t=&quot;shared&quot; ca=&quot;1&quot; si=&quot;32&quot;/&gt;&lt;v&gt;2.1646704276809016E-2&lt;/v&gt;&lt;/c&gt;&lt;c r=&quot;G343&quot; s=&quot;80&quot;&gt;&lt;f t=&quot;shared&quot; ca=&quot;1&quot; si=&quot;33&quot;/&gt;&lt;v&gt;8.8432201881614825E-2&lt;/v&gt;&lt;/c&gt;&lt;c r=&quot;H343&quot; s=&quot;81&quot;&gt;&lt;f t=&quot;shared&quot; ca=&quot;1&quot; si=&quot;34&quot;/&gt;&lt;v&gt;1542.1585679996251&lt;/v&gt;&lt;/c&gt;&lt;c r=&quot;I343&quot; s=&quot;62&quot;&gt;&lt;f t=&quot;shared&quot; ca=&quot;1&quot; si=&quot;35&quot;/&gt;&lt;v&gt;21.843171359992503&lt;/v&gt;&lt;/c&gt;&lt;/row&gt;&lt;row r=&quot;344&quot; spans=&quot;2:9&quot; x14ac:dyDescent=&quot;0.25&quot;&gt;&lt;c r=&quot;B344&quot; s=&quot;83&quot;&gt;&lt;v&gt;299&lt;/v&gt;&lt;/c&gt;&lt;c r=&quot;C344&quot; s=&quot;80&quot;&gt;&lt;f t=&quot;shared&quot; ca=&quot;1&quot; si=&quot;29&quot;/&gt;&lt;v&gt;4.2992750563141668E-2&lt;/v&gt;&lt;/c&gt;&lt;c r=&quot;D344&quot; s=&quot;80&quot;&gt;&lt;f t=&quot;shared&quot; ca=&quot;1&quot; si=&quot;30&quot;/&gt;&lt;v&gt;0.15558854609579142&lt;/v&gt;&lt;/c&gt;&lt;c r=&quot;E344&quot; s=&quot;80&quot;&gt;&lt;f t=&quot;shared&quot; ca=&quot;1&quot; si=&quot;31&quot;/&gt;&lt;v&gt;8.2452504547740654E-2&lt;/v&gt;&lt;/c&gt;&lt;c r=&quot;F344&quot; s=&quot;80&quot;&gt;&lt;f t=&quot;shared&quot; ca=&quot;1&quot; si=&quot;32&quot;/&gt;&lt;v&gt;2.0787493197473316E-2&lt;/v&gt;&lt;/c&gt;&lt;c r=&quot;G344&quot; s=&quot;80&quot;&gt;&lt;f t=&quot;shared&quot; ca=&quot;1&quot; si=&quot;33&quot;/&gt;&lt;v&gt;9.3911982267053995E-2&lt;/v&gt;&lt;/c&gt;&lt;c r=&quot;H344&quot; s=&quot;81&quot;&gt;&lt;f t=&quot;shared&quot; ca=&quot;1&quot; si=&quot;34&quot;/&gt;&lt;v&gt;1797.385393259633&lt;/v&gt;&lt;/c&gt;&lt;c r=&quot;I344&quot; s=&quot;62&quot;&gt;&lt;f t=&quot;shared&quot; ca=&quot;1&quot; si=&quot;35&quot;/&gt;&lt;v&gt;26.947707865192662&lt;/v&gt;&lt;/c&gt;&lt;/row&gt;&lt;row r=&quot;345&quot; spans=&quot;2:9&quot; x14ac:dyDescent=&quot;0.25&quot;&gt;&lt;c r=&quot;B345&quot; s=&quot;83&quot;&gt;&lt;v&gt;300&lt;/v&gt;&lt;/c&gt;&lt;c r=&quot;C345&quot; s=&quot;80&quot;&gt;&lt;f t=&quot;shared&quot; ca=&quot;1&quot; si=&quot;29&quot;/&gt;&lt;v&gt;6.3816415319183917E-2&lt;/v&gt;&lt;/c&gt;&lt;c r=&quot;D345&quot; s=&quot;80&quot;&gt;&lt;f t=&quot;shared&quot; ca=&quot;1&quot; si=&quot;30&quot;/&gt;&lt;v&gt;0.1771632142457896&lt;/v&gt;&lt;/c&gt;&lt;c r=&quot;E345&quot; s=&quot;80&quot;&gt;&lt;f t=&quot;shared&quot; ca=&quot;1&quot; si=&quot;31&quot;/&gt;&lt;v&gt;7.3041574396427611E-2&lt;/v&gt;&lt;/c&gt;&lt;c r=&quot;F345&quot; s=&quot;80&quot;&gt;&lt;f t=&quot;shared&quot; ca=&quot;1&quot; si=&quot;32&quot;/&gt;&lt;v&gt;2.4913385052667783E-2&lt;/v&gt;&lt;/c&gt;&lt;c r=&quot;G345&quot; s=&quot;80&quot;&gt;&lt;f t=&quot;shared&quot; ca=&quot;1&quot; si=&quot;33&quot;/&gt;&lt;v&gt;0.10901424997205272&lt;/v&gt;&lt;/c&gt;&lt;c r=&quot;H345&quot; s=&quot;81&quot;&gt;&lt;f t=&quot;shared&quot; ca=&quot;1&quot; si=&quot;34&quot;/&gt;&lt;v&gt;2892.3232780954659&lt;/v&gt;&lt;/c&gt;&lt;c r=&quot;I345&quot; s=&quot;62&quot;&gt;&lt;f t=&quot;shared&quot; ca=&quot;1&quot; si=&quot;35&quot;/&gt;&lt;v&gt;48.846465561909319&lt;/v&gt;&lt;/c&gt;&lt;/row&gt;&lt;row r=&quot;346&quot; spans=&quot;2:9&quot; x14ac:dyDescent=&quot;0.25&quot;&gt;&lt;c r=&quot;B346&quot; s=&quot;83&quot;&gt;&lt;v&gt;301&lt;/v&gt;&lt;/c&gt;&lt;c r=&quot;C346&quot; s=&quot;80&quot;&gt;&lt;f t=&quot;shared&quot; ca=&quot;1&quot; si=&quot;29&quot;/&gt;&lt;v&gt;4.7707251167898507E-2&lt;/v&gt;&lt;/c&gt;&lt;c r=&quot;D346&quot; s=&quot;80&quot;&gt;&lt;f t=&quot;shared&quot; ca=&quot;1&quot; si=&quot;30&quot;/&gt;&lt;v&gt;0.15623879179854558&lt;/v&gt;&lt;/c&gt;&lt;c r=&quot;E346&quot; s=&quot;80&quot;&gt;&lt;f t=&quot;shared&quot; ca=&quot;1&quot; si=&quot;31&quot;/&gt;&lt;v&gt;8.1936651774629873E-2&lt;/v&gt;&lt;/c&gt;&lt;c r=&quot;F346&quot; s=&quot;80&quot;&gt;&lt;f t=&quot;shared&quot; ca=&quot;1&quot; si=&quot;32&quot;/&gt;&lt;v&gt;2.2284073606869355E-2&lt;/v&gt;&lt;/c&gt;&lt;c r=&quot;G346&quot; s=&quot;80&quot;&gt;&lt;f t=&quot;shared&quot; ca=&quot;1&quot; si=&quot;33&quot;/&gt;&lt;v&gt;9.43671542589819E-2&lt;/v&gt;&lt;/c&gt;&lt;c r=&quot;H346&quot; s=&quot;81&quot;&gt;&lt;f t=&quot;shared&quot; ca=&quot;1&quot; si=&quot;34&quot;/&gt;&lt;v&gt;1896.2590167477256&lt;/v&gt;&lt;/c&gt;&lt;c r=&quot;I346&quot; s=&quot;62&quot;&gt;&lt;f t=&quot;shared&quot; ca=&quot;1&quot; si=&quot;35&quot;/&gt;&lt;v&gt;28.925180334954511&lt;/v&gt;&lt;/c&gt;&lt;/row&gt;&lt;row r=&quot;347&quot; spans=&quot;2:9&quot; x14ac:dyDescent=&quot;0.25&quot;&gt;&lt;c r=&quot;B347&quot; s=&quot;83&quot;&gt;&lt;v&gt;302&lt;/v&gt;&lt;/c&gt;&lt;c r=&quot;C347&quot; s=&quot;80&quot;&gt;&lt;f t=&quot;shared&quot; ca=&quot;1&quot; si=&quot;29&quot;/&gt;&lt;v&gt;3.4479869753890592E-2&lt;/v&gt;&lt;/c&gt;&lt;c r=&quot;D347&quot; s=&quot;80&quot;&gt;&lt;f t=&quot;shared&quot; ca=&quot;1&quot; si=&quot;30&quot;/&gt;&lt;v&gt;0.16230055462019244&lt;/v&gt;&lt;/c&gt;&lt;c r=&quot;E347&quot; s=&quot;80&quot;&gt;&lt;f t=&quot;shared&quot; ca=&quot;1&quot; si=&quot;31&quot;/&gt;&lt;v&gt;7.3368748522722252E-2&lt;/v&gt;&lt;/c&gt;&lt;c r=&quot;F347&quot; s=&quot;80&quot;&gt;&lt;f t=&quot;shared&quot; ca=&quot;1&quot; si=&quot;32&quot;/&gt;&lt;v&gt;3.158091630852624E-2&lt;/v&gt;&lt;/c&gt;&lt;c r=&quot;G347&quot; s=&quot;80&quot;&gt;&lt;f t=&quot;shared&quot; ca=&quot;1&quot; si=&quot;33&quot;/&gt;&lt;v&gt;9.8610388234134705E-2&lt;/v&gt;&lt;/c&gt;&lt;c r=&quot;H347&quot; s=&quot;81&quot;&gt;&lt;f t=&quot;shared&quot; ca=&quot;1&quot; si=&quot;34&quot;/&gt;&lt;v&gt;2589.4318784315265&lt;/v&gt;&lt;/c&gt;&lt;c r=&quot;I347&quot; s=&quot;62&quot;&gt;&lt;f t=&quot;shared&quot; ca=&quot;1&quot; si=&quot;35&quot;/&gt;&lt;v&gt;42.788637568630527&lt;/v&gt;&lt;/c&gt;&lt;/row&gt;&lt;row r=&quot;348&quot; spans=&quot;2:9&quot; x14ac:dyDescent=&quot;0.25&quot;&gt;&lt;c r=&quot;B348&quot; s=&quot;83&quot;&gt;&lt;v&gt;303&lt;/v&gt;&lt;/c&gt;&lt;c r=&quot;C348&quot; s=&quot;80&quot;&gt;&lt;f t=&quot;shared&quot; ca=&quot;1&quot; si=&quot;29&quot;/&gt;&lt;v&gt;3.4317400244076958E-2&lt;/v&gt;&lt;/c&gt;&lt;c r=&quot;D348&quot; s=&quot;80&quot;&gt;&lt;f t=&quot;shared&quot; ca=&quot;1&quot; si=&quot;30&quot;/&gt;&lt;v&gt;0.13882787071939048&lt;/v&gt;&lt;/c&gt;&lt;c r=&quot;E348&quot; s=&quot;80&quot;&gt;&lt;f t=&quot;shared&quot; ca=&quot;1&quot; si=&quot;31&quot;/&gt;&lt;v&gt;8.1682391138813343E-2&lt;/v&gt;&lt;/c&gt;&lt;c r=&quot;F348&quot; s=&quot;80&quot;&gt;&lt;f t=&quot;shared&quot; ca=&quot;1&quot; si=&quot;32&quot;/&gt;&lt;v&gt;2.4948001589988326E-2&lt;/v&gt;&lt;/c&gt;&lt;c r=&quot;G348&quot; s=&quot;80&quot;&gt;&lt;f t=&quot;shared&quot; ca=&quot;1&quot; si=&quot;33&quot;/&gt;&lt;v&gt;8.2179509503573334E-2&lt;/v&gt;&lt;/c&gt;&lt;c r=&quot;H348&quot; s=&quot;81&quot;&gt;&lt;f t=&quot;shared&quot; ca=&quot;1&quot; si=&quot;34&quot;/&gt;&lt;v&gt;1624.1421976898537&lt;/v&gt;&lt;/c&gt;&lt;c r=&quot;I348&quot; s=&quot;62&quot;&gt;&lt;f t=&quot;shared&quot; ca=&quot;1&quot; si=&quot;35&quot;/&gt;&lt;v&gt;23.482843953797072&lt;/v&gt;&lt;/c&gt;&lt;/row&gt;&lt;row r=&quot;349&quot; spans=&quot;2:9&quot; x14ac:dyDescent=&quot;0.25&quot;&gt;&lt;c r=&quot;B349&quot; s=&quot;83&quot;&gt;&lt;v&gt;304&lt;/v&gt;&lt;/c&gt;&lt;c r=&quot;C349&quot; s=&quot;80&quot;&gt;&lt;f t=&quot;shared&quot; ca=&quot;1&quot; si=&quot;29&quot;/&gt;&lt;v&gt;7.104227370067269E-2&lt;/v&gt;&lt;/c&gt;&lt;c r=&quot;D349&quot; s=&quot;80&quot;&gt;&lt;f t=&quot;shared&quot; ca=&quot;1&quot; si=&quot;30&quot;/&gt;&lt;v&gt;0.14732244645221856&lt;/v&gt;&lt;/c&gt;&lt;c r=&quot;E349&quot; s=&quot;80&quot;&gt;&lt;f t=&quot;shared&quot; ca=&quot;1&quot; si=&quot;31&quot;/&gt;&lt;v&gt;7.8297126014728075E-2&lt;/v&gt;&lt;/c&gt;&lt;c r=&quot;F349&quot; s=&quot;80&quot;&gt;&lt;f t=&quot;shared&quot; ca=&quot;1&quot; si=&quot;32&quot;/&gt;&lt;v&gt;2.3682270129882908E-2&lt;/v&gt;&lt;/c&gt;&lt;c r=&quot;G349&quot; s=&quot;80&quot;&gt;&lt;f t=&quot;shared&quot; ca=&quot;1&quot; si=&quot;33&quot;/&gt;&lt;v&gt;8.812571251655299E-2&lt;/v&gt;&lt;/c&gt;&lt;c r=&quot;H349&quot; s=&quot;81&quot;&gt;&lt;f t=&quot;shared&quot; ca=&quot;1&quot; si=&quot;34&quot;/&gt;&lt;v&gt;2130.2276623869352&lt;/v&gt;&lt;/c&gt;&lt;c r=&quot;I349&quot; s=&quot;62&quot;&gt;&lt;f t=&quot;shared&quot; ca=&quot;1&quot; si=&quot;35&quot;/&gt;&lt;v&gt;33.604553247738707&lt;/v&gt;&lt;/c&gt;&lt;/row&gt;&lt;row r=&quot;350&quot; spans=&quot;2:9&quot; x14ac:dyDescent=&quot;0.25&quot;&gt;&lt;c r=&quot;B350&quot; s=&quot;83&quot;&gt;&lt;v&gt;305&lt;/v&gt;&lt;/c&gt;&lt;c r=&quot;C350&quot; s=&quot;80&quot;&gt;&lt;f t=&quot;shared&quot; ca=&quot;1&quot; si=&quot;29&quot;/&gt;&lt;v&gt;6.1972846182503982E-2&lt;/v&gt;&lt;/c&gt;&lt;c r=&quot;D350&quot; s=&quot;80&quot;&gt;&lt;f t=&quot;shared&quot; ca=&quot;1&quot; si=&quot;30&quot;/&gt;&lt;v&gt;0.15070921196751511&lt;/v&gt;&lt;/c&gt;&lt;c r=&quot;E350&quot; s=&quot;80&quot;&gt;&lt;f t=&quot;shared&quot; ca=&quot;1&quot; si=&quot;31&quot;/&gt;&lt;v&gt;8.1160624519273111E-2&lt;/v&gt;&lt;/c&gt;&lt;c r=&quot;F350&quot; s=&quot;80&quot;&gt;&lt;f t=&quot;shared&quot; ca=&quot;1&quot; si=&quot;32&quot;/&gt;&lt;v&gt;2.3585377417047547E-2&lt;/v&gt;&lt;/c&gt;&lt;c r=&quot;G350&quot; s=&quot;80&quot;&gt;&lt;f t=&quot;shared&quot; ca=&quot;1&quot; si=&quot;33&quot;/&gt;&lt;v&gt;9.0496448377260563E-2&lt;/v&gt;&lt;/c&gt;&lt;c r=&quot;H350&quot; s=&quot;81&quot;&gt;&lt;f t=&quot;shared&quot; ca=&quot;1&quot; si=&quot;34&quot;/&gt;&lt;v&gt;1995.033428025316&lt;/v&gt;&lt;/c&gt;&lt;c r=&quot;I350&quot; s=&quot;62&quot;&gt;&lt;f t=&quot;shared&quot; ca=&quot;1&quot; si=&quot;35&quot;/&gt;&lt;v&gt;30.900668560506318&lt;/v&gt;&lt;/c&gt;&lt;/row&gt;&lt;row r=&quot;351&quot; spans=&quot;2:9&quot; x14ac:dyDescent=&quot;0.25&quot;&gt;&lt;c r=&quot;B351&quot; s=&quot;83&quot;&gt;&lt;v&gt;306&lt;/v&gt;&lt;/c&gt;&lt;c r=&quot;C351&quot; s=&quot;80&quot;&gt;&lt;f t=&quot;shared&quot; ca=&quot;1&quot; si=&quot;29&quot;/&gt;&lt;v&gt;7.6817557374226464E-2&lt;/v&gt;&lt;/c&gt;&lt;c r=&quot;D351&quot; s=&quot;80&quot;&gt;&lt;f t=&quot;shared&quot; ca=&quot;1&quot; si=&quot;30&quot;/&gt;&lt;v&gt;0.15297031820813406&lt;/v&gt;&lt;/c&gt;&lt;c r=&quot;E351&quot; s=&quot;80&quot;&gt;&lt;f t=&quot;shared&quot; ca=&quot;1&quot; si=&quot;31&quot;/&gt;&lt;v&gt;8.734709039382596E-2&lt;/v&gt;&lt;/c&gt;&lt;c r=&quot;F351&quot; s=&quot;80&quot;&gt;&lt;f t=&quot;shared&quot; ca=&quot;1&quot; si=&quot;32&quot;/&gt;&lt;v&gt;2.0327723997545059E-2&lt;/v&gt;&lt;/c&gt;&lt;c r=&quot;G351&quot; s=&quot;80&quot;&gt;&lt;f t=&quot;shared&quot; ca=&quot;1&quot; si=&quot;33&quot;/&gt;&lt;v&gt;9.2079222745693856E-2&lt;/v&gt;&lt;/c&gt;&lt;c r=&quot;H351&quot; s=&quot;81&quot;&gt;&lt;f t=&quot;shared&quot; ca=&quot;1&quot; si=&quot;34&quot;/&gt;&lt;v&gt;1871.5907828697666&lt;/v&gt;&lt;/c&gt;&lt;c r=&quot;I351&quot; s=&quot;62&quot;&gt;&lt;f t=&quot;shared&quot; ca=&quot;1&quot; si=&quot;35&quot;/&gt;&lt;v&gt;28.431815657395333&lt;/v&gt;&lt;/c&gt;&lt;/row&gt;&lt;row r=&quot;352&quot; spans=&quot;2:9&quot; x14ac:dyDescent=&quot;0.25&quot;&gt;&lt;c r=&quot;B352&quot; s=&quot;83&quot;&gt;&lt;v&gt;307&lt;/v&gt;&lt;/c&gt;&lt;c r=&quot;C352&quot; s=&quot;80&quot;&gt;&lt;f t=&quot;shared&quot; ca=&quot;1&quot; si=&quot;29&quot;/&gt;&lt;v&gt;6.3268681713758629E-2&lt;/v&gt;&lt;/c&gt;&lt;c r=&quot;D352&quot; s=&quot;80&quot;&gt;&lt;f t=&quot;shared&quot; ca=&quot;1&quot; si=&quot;30&quot;/&gt;&lt;v&gt;0.1547632680744947&lt;/v&gt;&lt;/c&gt;&lt;c r=&quot;E352&quot; s=&quot;80&quot;&gt;&lt;f t=&quot;shared&quot; ca=&quot;1&quot; si=&quot;31&quot;/&gt;&lt;v&gt;7.9082105766853886E-2&lt;/v&gt;&lt;/c&gt;&lt;c r=&quot;F352&quot; s=&quot;80&quot;&gt;&lt;f t=&quot;shared&quot; ca=&quot;1&quot; si=&quot;32&quot;/&gt;&lt;v&gt;2.5368699717272951E-2&lt;/v&gt;&lt;/c&gt;&lt;c r=&quot;G352&quot; s=&quot;80&quot;&gt;&lt;f t=&quot;shared&quot; ca=&quot;1&quot; si=&quot;33&quot;/&gt;&lt;v&gt;9.3334287652146297E-2&lt;/v&gt;&lt;/c&gt;&lt;c r=&quot;H352&quot; s=&quot;81&quot;&gt;&lt;f t=&quot;shared&quot; ca=&quot;1&quot; si=&quot;34&quot;/&gt;&lt;v&gt;2206.5619136798264&lt;/v&gt;&lt;/c&gt;&lt;c r=&quot;I352&quot; s=&quot;62&quot;&gt;&lt;f t=&quot;shared&quot; ca=&quot;1&quot; si=&quot;35&quot;/&gt;&lt;v&gt;35.13123827359653&lt;/v&gt;&lt;/c&gt;&lt;/row&gt;&lt;row r=&quot;353&quot; spans=&quot;2:9&quot; x14ac:dyDescent=&quot;0.25&quot;&gt;&lt;c r=&quot;B353&quot; s=&quot;83&quot;&gt;&lt;v&gt;308&lt;/v&gt;&lt;/c&gt;&lt;c r=&quot;C353&quot; s=&quot;80&quot;&gt;&lt;f t=&quot;shared&quot; ca=&quot;1&quot; si=&quot;29&quot;/&gt;&lt;v&gt;3.9783662085098648E-2&lt;/v&gt;&lt;/c&gt;&lt;c r=&quot;D353&quot; s=&quot;80&quot;&gt;&lt;f t=&quot;shared&quot; ca=&quot;1&quot; si=&quot;30&quot;/&gt;&lt;v&gt;0.15864449414781337&lt;/v&gt;&lt;/c&gt;&lt;c r=&quot;E353&quot; s=&quot;80&quot;&gt;&lt;f t=&quot;shared&quot; ca=&quot;1&quot; si=&quot;31&quot;/&gt;&lt;v&gt;8.5763341183036745E-2&lt;/v&gt;&lt;/c&gt;&lt;c r=&quot;F353&quot; s=&quot;80&quot;&gt;&lt;f t=&quot;shared&quot; ca=&quot;1&quot; si=&quot;32&quot;/&gt;&lt;v&gt;2.8885493496962091E-2&lt;/v&gt;&lt;/c&gt;&lt;c r=&quot;G353&quot; s=&quot;80&quot;&gt;&lt;f t=&quot;shared&quot; ca=&quot;1&quot; si=&quot;33&quot;/&gt;&lt;v&gt;9.6051145903469359E-2&lt;/v&gt;&lt;/c&gt;&lt;c r=&quot;H353&quot; s=&quot;81&quot;&gt;&lt;f t=&quot;shared&quot; ca=&quot;1&quot; si=&quot;34&quot;/&gt;&lt;v&gt;1913.1588780470061&lt;/v&gt;&lt;/c&gt;&lt;c r=&quot;I353&quot; s=&quot;62&quot;&gt;&lt;f t=&quot;shared&quot; ca=&quot;1&quot; si=&quot;35&quot;/&gt;&lt;v&gt;29.263177560940122&lt;/v&gt;&lt;/c&gt;&lt;/row&gt;&lt;row r=&quot;354&quot; spans=&quot;2:9&quot; x14ac:dyDescent=&quot;0.25&quot;&gt;&lt;c r=&quot;B354&quot; s=&quot;83&quot;&gt;&lt;v&gt;309&lt;/v&gt;&lt;/c&gt;&lt;c r=&quot;C354&quot; s=&quot;80&quot;&gt;&lt;f t=&quot;shared&quot; ca=&quot;1&quot; si=&quot;29&quot;/&gt;&lt;v&gt;5.3002898218477486E-2&lt;/v&gt;&lt;/c&gt;&lt;c r=&quot;D354&quot; s=&quot;80&quot;&gt;&lt;f t=&quot;shared&quot; ca=&quot;1&quot; si=&quot;30&quot;/&gt;&lt;v&gt;0.13763853375310092&lt;/v&gt;&lt;/c&gt;&lt;c r=&quot;E354&quot; s=&quot;80&quot;&gt;&lt;f t=&quot;shared&quot; ca=&quot;1&quot; si=&quot;31&quot;/&gt;&lt;v&gt;8.2794558683036243E-2&lt;/v&gt;&lt;/c&gt;&lt;c r=&quot;F354&quot; s=&quot;80&quot;&gt;&lt;f t=&quot;shared&quot; ca=&quot;1&quot; si=&quot;32&quot;/&gt;&lt;v&gt;2.833014291924691E-2&lt;/v&gt;&lt;/c&gt;&lt;c r=&quot;G354&quot; s=&quot;80&quot;&gt;&lt;f t=&quot;shared&quot; ca=&quot;1&quot; si=&quot;33&quot;/&gt;&lt;v&gt;8.1346973627170638E-2&lt;/v&gt;&lt;/c&gt;&lt;c r=&quot;H354&quot; s=&quot;81&quot;&gt;&lt;f t=&quot;shared&quot; ca=&quot;1&quot; si=&quot;34&quot;/&gt;&lt;v&gt;1795.7975688602837&lt;/v&gt;&lt;/c&gt;&lt;c r=&quot;I354&quot; s=&quot;62&quot;&gt;&lt;f t=&quot;shared&quot; ca=&quot;1&quot; si=&quot;35&quot;/&gt;&lt;v&gt;26.915951377205673&lt;/v&gt;&lt;/c&gt;&lt;/row&gt;&lt;row r=&quot;355&quot; spans=&quot;2:9&quot; x14ac:dyDescent=&quot;0.25&quot;&gt;&lt;c r=&quot;B355&quot; s=&quot;83&quot;&gt;&lt;v&gt;310&lt;/v&gt;&lt;/c&gt;&lt;c r=&quot;C355&quot; s=&quot;80&quot;&gt;&lt;f t=&quot;shared&quot; ca=&quot;1&quot; si=&quot;29&quot;/&gt;&lt;v&gt;2.3906026764247506E-2&lt;/v&gt;&lt;/c&gt;&lt;c r=&quot;D355&quot; s=&quot;80&quot;&gt;&lt;f t=&quot;shared&quot; ca=&quot;1&quot; si=&quot;30&quot;/&gt;&lt;v&gt;0.16783216767531176&lt;/v&gt;&lt;/c&gt;&lt;c r=&quot;E355&quot; s=&quot;80&quot;&gt;&lt;f t=&quot;shared&quot; ca=&quot;1&quot; si=&quot;31&quot;/&gt;&lt;v&gt;7.6479698957219969E-2&lt;/v&gt;&lt;/c&gt;&lt;c r=&quot;F355&quot; s=&quot;80&quot;&gt;&lt;f t=&quot;shared&quot; ca=&quot;1&quot; si=&quot;32&quot;/&gt;&lt;v&gt;2.4336079082086643E-2&lt;/v&gt;&lt;/c&gt;&lt;c r=&quot;G355&quot; s=&quot;80&quot;&gt;&lt;f t=&quot;shared&quot; ca=&quot;1&quot; si=&quot;33&quot;/&gt;&lt;v&gt;0.10248251737271824&lt;/v&gt;&lt;/c&gt;&lt;c r=&quot;H355&quot; s=&quot;81&quot;&gt;&lt;f t=&quot;shared&quot; ca=&quot;1&quot; si=&quot;34&quot;/&gt;&lt;v&gt;2109.8555970177099&lt;/v&gt;&lt;/c&gt;&lt;c r=&quot;I355&quot; s=&quot;62&quot;&gt;&lt;f t=&quot;shared&quot; ca=&quot;1&quot; si=&quot;35&quot;/&gt;&lt;v&gt;33.197111940354198&lt;/v&gt;&lt;/c&gt;&lt;/row&gt;&lt;row r=&quot;356&quot; spans=&quot;2:9&quot; x14ac:dyDescent=&quot;0.25&quot;&gt;&lt;c r=&quot;B356&quot; s=&quot;83&quot;&gt;&lt;v&gt;311&lt;/v&gt;&lt;/c&gt;&lt;c r=&quot;C356&quot; s=&quot;80&quot;&gt;&lt;f t=&quot;shared&quot; ca=&quot;1&quot; si=&quot;29&quot;/&gt;&lt;v&gt;5.7550202641910533E-2&lt;/v&gt;&lt;/c&gt;&lt;c r=&quot;D356&quot; s=&quot;80&quot;&gt;&lt;f t=&quot;shared&quot; ca=&quot;1&quot; si=&quot;30&quot;/&gt;&lt;v&gt;0.15325046095693443&lt;/v&gt;&lt;/c&gt;&lt;c r=&quot;E356&quot; s=&quot;80&quot;&gt;&lt;f t=&quot;shared&quot; ca=&quot;1&quot; si=&quot;31&quot;/&gt;&lt;v&gt;9.0544293566530612E-2&lt;/v&gt;&lt;/c&gt;&lt;c r=&quot;F356&quot; s=&quot;80&quot;&gt;&lt;f t=&quot;shared&quot; ca=&quot;1&quot; si=&quot;32&quot;/&gt;&lt;v&gt;2.4998824516060718E-2&lt;/v&gt;&lt;/c&gt;&lt;c r=&quot;G356&quot; s=&quot;80&quot;&gt;&lt;f t=&quot;shared&quot; ca=&quot;1&quot; si=&quot;33&quot;/&gt;&lt;v&gt;9.227532266985411E-2&lt;/v&gt;&lt;/c&gt;&lt;c r=&quot;H356&quot; s=&quot;81&quot;&gt;&lt;f t=&quot;shared&quot; ca=&quot;1&quot; si=&quot;34&quot;/&gt;&lt;v&gt;1741.6125094638621&lt;/v&gt;&lt;/c&gt;&lt;c r=&quot;I356&quot; s=&quot;62&quot;&gt;&lt;f t=&quot;shared&quot; ca=&quot;1&quot; si=&quot;35&quot;/&gt;&lt;v&gt;25.832250189277243&lt;/v&gt;&lt;/c&gt;&lt;/row&gt;&lt;row r=&quot;357&quot; spans=&quot;2:9&quot; x14ac:dyDescent=&quot;0.25&quot;&gt;&lt;c r=&quot;B357&quot; s=&quot;83&quot;&gt;&lt;v&gt;312&lt;/v&gt;&lt;/c&gt;&lt;c r=&quot;C357&quot; s=&quot;80&quot;&gt;&lt;f t=&quot;shared&quot; ca=&quot;1&quot; si=&quot;29&quot;/&gt;&lt;v&gt;1.4775798936388002E-2&lt;/v&gt;&lt;/c&gt;&lt;c r=&quot;D357&quot; s=&quot;80&quot;&gt;&lt;f t=&quot;shared&quot; ca=&quot;1&quot; si=&quot;30&quot;/&gt;&lt;v&gt;0.14474206091388511&lt;/v&gt;&lt;/c&gt;&lt;c r=&quot;E357&quot; s=&quot;80&quot;&gt;&lt;f t=&quot;shared&quot; ca=&quot;1&quot; si=&quot;31&quot;/&gt;&lt;v&gt;8.0014989763655231E-2&lt;/v&gt;&lt;/c&gt;&lt;c r=&quot;F357&quot; s=&quot;80&quot;&gt;&lt;f t=&quot;shared&quot; ca=&quot;1&quot; si=&quot;32&quot;/&gt;&lt;v&gt;2.5088798861378148E-2&lt;/v&gt;&lt;/c&gt;&lt;c r=&quot;G357&quot; s=&quot;80&quot;&gt;&lt;f t=&quot;shared&quot; ca=&quot;1&quot; si=&quot;33&quot;/&gt;&lt;v&gt;8.6319442639719579E-2&lt;/v&gt;&lt;/c&gt;&lt;c r=&quot;H357&quot; s=&quot;81&quot;&gt;&lt;f t=&quot;shared&quot; ca=&quot;1&quot; si=&quot;34&quot;/&gt;&lt;v&gt;1616.1191937261374&lt;/v&gt;&lt;/c&gt;&lt;c r=&quot;I357&quot; s=&quot;62&quot;&gt;&lt;f t=&quot;shared&quot; ca=&quot;1&quot; si=&quot;35&quot;/&gt;&lt;v&gt;23.322383874522746&lt;/v&gt;&lt;/c&gt;&lt;/row&gt;&lt;row r=&quot;358&quot; spans=&quot;2:9&quot; x14ac:dyDescent=&quot;0.25&quot;&gt;&lt;c r=&quot;B358&quot; s=&quot;83&quot;&gt;&lt;v&gt;313&lt;/v&gt;&lt;/c&gt;&lt;c r=&quot;C358&quot; s=&quot;80&quot;&gt;&lt;f t=&quot;shared&quot; ca=&quot;1&quot; si=&quot;29&quot;/&gt;&lt;v&gt;3.4199843990304825E-2&lt;/v&gt;&lt;/c&gt;&lt;c r=&quot;D358&quot; s=&quot;80&quot;&gt;&lt;f t=&quot;shared&quot; ca=&quot;1&quot; si=&quot;30&quot;/&gt;&lt;v&gt;0.16314362441618771&lt;/v&gt;&lt;/c&gt;&lt;c r=&quot;E358&quot; s=&quot;80&quot;&gt;&lt;f t=&quot;shared&quot; ca=&quot;1&quot; si=&quot;31&quot;/&gt;&lt;v&gt;7.5274043664752016E-2&lt;/v&gt;&lt;/c&gt;&lt;c r=&quot;F358&quot; s=&quot;80&quot;&gt;&lt;f t=&quot;shared&quot; ca=&quot;1&quot; si=&quot;32&quot;/&gt;&lt;v&gt;2.9829654990603669E-2&lt;/v&gt;&lt;/c&gt;&lt;c r=&quot;G358&quot; s=&quot;80&quot;&gt;&lt;f t=&quot;shared&quot; ca=&quot;1&quot; si=&quot;33&quot;/&gt;&lt;v&gt;9.9200537091331392E-2&lt;/v&gt;&lt;/c&gt;&lt;c r=&quot;H358&quot; s=&quot;81&quot;&gt;&lt;f t=&quot;shared&quot; ca=&quot;1&quot; si=&quot;34&quot;/&gt;&lt;v&gt;2406.8159394715749&lt;/v&gt;&lt;/c&gt;&lt;c r=&quot;I358&quot; s=&quot;62&quot;&gt;&lt;f t=&quot;shared&quot; ca=&quot;1&quot; si=&quot;35&quot;/&gt;&lt;v&gt;39.136318789431499&lt;/v&gt;&lt;/c&gt;&lt;/row&gt;&lt;row r=&quot;359&quot; spans=&quot;2:9&quot; x14ac:dyDescent=&quot;0.25&quot;&gt;&lt;c r=&quot;B359&quot; s=&quot;83&quot;&gt;&lt;v&gt;314&lt;/v&gt;&lt;/c&gt;&lt;c r=&quot;C359&quot; s=&quot;80&quot;&gt;&lt;f t=&quot;shared&quot; ca=&quot;1&quot; si=&quot;29&quot;/&gt;&lt;v&gt;6.2409579638434381E-2&lt;/v&gt;&lt;/c&gt;&lt;c r=&quot;D359&quot; s=&quot;80&quot;&gt;&lt;f t=&quot;shared&quot; ca=&quot;1&quot; si=&quot;30&quot;/&gt;&lt;v&gt;0.1719321386057201&lt;/v&gt;&lt;/c&gt;&lt;c r=&quot;E359&quot; s=&quot;80&quot;&gt;&lt;f t=&quot;shared&quot; ca=&quot;1&quot; si=&quot;31&quot;/&gt;&lt;v&gt;8.3558608908180135E-2&lt;/v&gt;&lt;/c&gt;&lt;c r=&quot;F359&quot; s=&quot;80&quot;&gt;&lt;f t=&quot;shared&quot; ca=&quot;1&quot; si=&quot;32&quot;/&gt;&lt;v&gt;2.8478791791228461E-2&lt;/v&gt;&lt;/c&gt;&lt;c r=&quot;G359&quot; s=&quot;80&quot;&gt;&lt;f t=&quot;shared&quot; ca=&quot;1&quot; si=&quot;33&quot;/&gt;&lt;v&gt;0.10535249702400407&lt;/v&gt;&lt;/c&gt;&lt;c r=&quot;H359&quot; s=&quot;81&quot;&gt;&lt;f t=&quot;shared&quot; ca=&quot;1&quot; si=&quot;34&quot;/&gt;&lt;v&gt;2393.2387022978587&lt;/v&gt;&lt;/c&gt;&lt;c r=&quot;I359&quot; s=&quot;62&quot;&gt;&lt;f t=&quot;shared&quot; ca=&quot;1&quot; si=&quot;35&quot;/&gt;&lt;v&gt;38.864774045957176&lt;/v&gt;&lt;/c&gt;&lt;/row&gt;&lt;row r=&quot;360&quot; spans=&quot;2:9&quot; x14ac:dyDescent=&quot;0.25&quot;&gt;&lt;c r=&quot;B360&quot; s=&quot;83&quot;&gt;&lt;v&gt;315&lt;/v&gt;&lt;/c&gt;&lt;c r=&quot;C360&quot; s=&quot;80&quot;&gt;&lt;f t=&quot;shared&quot; ca=&quot;1&quot; si=&quot;29&quot;/&gt;&lt;v&gt;7.0701221726418378E-2&lt;/v&gt;&lt;/c&gt;&lt;c r=&quot;D360&quot; s=&quot;80&quot;&gt;&lt;f t=&quot;shared&quot; ca=&quot;1&quot; si=&quot;30&quot;/&gt;&lt;v&gt;0.16017886417826946&lt;/v&gt;&lt;/c&gt;&lt;c r=&quot;E360&quot; s=&quot;80&quot;&gt;&lt;f t=&quot;shared&quot; ca=&quot;1&quot; si=&quot;31&quot;/&gt;&lt;v&gt;8.2044540365855775E-2&lt;/v&gt;&lt;/c&gt;&lt;c r=&quot;F360&quot; s=&quot;80&quot;&gt;&lt;f t=&quot;shared&quot; ca=&quot;1&quot; si=&quot;32&quot;/&gt;&lt;v&gt;2.798552452221029E-2&lt;/v&gt;&lt;/c&gt;&lt;c r=&quot;G360&quot; s=&quot;80&quot;&gt;&lt;f t=&quot;shared&quot; ca=&quot;1&quot; si=&quot;33&quot;/&gt;&lt;v&gt;9.7125204924788627E-2&lt;/v&gt;&lt;/c&gt;&lt;c r=&quot;H360&quot; s=&quot;81&quot;&gt;&lt;f t=&quot;shared&quot; ca=&quot;1&quot; si=&quot;34&quot;/&gt;&lt;v&gt;2333.8310169999841&lt;/v&gt;&lt;/c&gt;&lt;c r=&quot;I360&quot; s=&quot;62&quot;&gt;&lt;f t=&quot;shared&quot; ca=&quot;1&quot; si=&quot;35&quot;/&gt;&lt;v&gt;37.67662033999968&lt;/v&gt;&lt;/c&gt;&lt;/row&gt;&lt;row r=&quot;361&quot; spans=&quot;2:9&quot; x14ac:dyDescent=&quot;0.25&quot;&gt;&lt;c r=&quot;B361&quot; s=&quot;83&quot;&gt;&lt;v&gt;316&lt;/v&gt;&lt;/c&gt;&lt;c r=&quot;C361&quot; s=&quot;80&quot;&gt;&lt;f t=&quot;shared&quot; ca=&quot;1&quot; si=&quot;29&quot;/&gt;&lt;v&gt;4.3184736901317688E-2&lt;/v&gt;&lt;/c&gt;&lt;c r=&quot;D361&quot; s=&quot;80&quot;&gt;&lt;f t=&quot;shared&quot; ca=&quot;1&quot; si=&quot;30&quot;/&gt;&lt;v&gt;0.1637124049773041&lt;/v&gt;&lt;/c&gt;&lt;c r=&quot;E361&quot; s=&quot;80&quot;&gt;&lt;f t=&quot;shared&quot; ca=&quot;1&quot; si=&quot;31&quot;/&gt;&lt;v&gt;8.4568688258204072E-2&lt;/v&gt;&lt;/c&gt;&lt;c r=&quot;F361&quot; s=&quot;80&quot;&gt;&lt;f t=&quot;shared&quot; ca=&quot;1&quot; si=&quot;32&quot;/&gt;&lt;v&gt;2.6291003732795012E-2&lt;/v&gt;&lt;/c&gt;&lt;c r=&quot;G361&quot; s=&quot;80&quot;&gt;&lt;f t=&quot;shared&quot; ca=&quot;1&quot; si=&quot;33&quot;/&gt;&lt;v&gt;9.9598683484112882E-2&lt;/v&gt;&lt;/c&gt;&lt;c r=&quot;H361&quot; s=&quot;81&quot;&gt;&lt;f t=&quot;shared&quot; ca=&quot;1&quot; si=&quot;34&quot;/&gt;&lt;v&gt;1982.1106122416652&lt;/v&gt;&lt;/c&gt;&lt;c r=&quot;I361&quot; s=&quot;62&quot;&gt;&lt;f t=&quot;shared&quot; ca=&quot;1&quot; si=&quot;35&quot;/&gt;&lt;v&gt;30.642212244833303&lt;/v&gt;&lt;/c&gt;&lt;/row&gt;&lt;row r=&quot;362&quot; spans=&quot;2:9&quot; x14ac:dyDescent=&quot;0.25&quot;&gt;&lt;c r=&quot;B362&quot; s=&quot;83&quot;&gt;&lt;v&gt;317&lt;/v&gt;&lt;/c&gt;&lt;c r=&quot;C362&quot; s=&quot;80&quot;&gt;&lt;f t=&quot;shared&quot; ca=&quot;1&quot; si=&quot;29&quot;/&gt;&lt;v&gt;6.6486975198678272E-2&lt;/v&gt;&lt;/c&gt;&lt;c r=&quot;D362&quot; s=&quot;80&quot;&gt;&lt;f t=&quot;shared&quot; ca=&quot;1&quot; si=&quot;30&quot;/&gt;&lt;v&gt;0.15374205876277774&lt;/v&gt;&lt;/c&gt;&lt;c r=&quot;E362&quot; s=&quot;80&quot;&gt;&lt;f t=&quot;shared&quot; ca=&quot;1&quot; si=&quot;31&quot;/&gt;&lt;v&gt;7.6088029761398654E-2&lt;/v&gt;&lt;/c&gt;&lt;c r=&quot;F362&quot; s=&quot;80&quot;&gt;&lt;f t=&quot;shared&quot; ca=&quot;1&quot; si=&quot;32&quot;/&gt;&lt;v&gt;2.774440294005626E-2&lt;/v&gt;&lt;/c&gt;&lt;c r=&quot;G362&quot; s=&quot;80&quot;&gt;&lt;f t=&quot;shared&quot; ca=&quot;1&quot; si=&quot;33&quot;/&gt;&lt;v&gt;9.2619441133944436E-2&lt;/v&gt;&lt;/c&gt;&lt;c r=&quot;H362&quot; s=&quot;81&quot;&gt;&lt;f t=&quot;shared&quot; ca=&quot;1&quot; si=&quot;34&quot;/&gt;&lt;v&gt;2450.2515328677864&lt;/v&gt;&lt;/c&gt;&lt;c r=&quot;I362&quot; s=&quot;62&quot;&gt;&lt;f t=&quot;shared&quot; ca=&quot;1&quot; si=&quot;35&quot;/&gt;&lt;v&gt;40.005030657355725&lt;/v&gt;&lt;/c&gt;&lt;/row&gt;&lt;row r=&quot;363&quot; spans=&quot;2:9&quot; x14ac:dyDescent=&quot;0.25&quot;&gt;&lt;c r=&quot;B363&quot; s=&quot;83&quot;&gt;&lt;v&gt;318&lt;/v&gt;&lt;/c&gt;&lt;c r=&quot;C363&quot; s=&quot;80&quot;&gt;&lt;f t=&quot;shared&quot; ca=&quot;1&quot; si=&quot;29&quot;/&gt;&lt;v&gt;4.1333365205924857E-2&lt;/v&gt;&lt;/c&gt;&lt;c r=&quot;D363&quot; s=&quot;80&quot;&gt;&lt;f t=&quot;shared&quot; ca=&quot;1&quot; si=&quot;30&quot;/&gt;&lt;v&gt;0.16672684777793118&lt;/v&gt;&lt;/c&gt;&lt;c r=&quot;E363&quot; s=&quot;80&quot;&gt;&lt;f t=&quot;shared&quot; ca=&quot;1&quot; si=&quot;31&quot;/&gt;&lt;v&gt;6.8778768366339796E-2&lt;/v&gt;&lt;/c&gt;&lt;c r=&quot;F363&quot; s=&quot;80&quot;&gt;&lt;f t=&quot;shared&quot; ca=&quot;1&quot; si=&quot;32&quot;/&gt;&lt;v&gt;2.5741571914220183E-2&lt;/v&gt;&lt;/c&gt;&lt;c r=&quot;G363&quot; s=&quot;80&quot;&gt;&lt;f t=&quot;shared&quot; ca=&quot;1&quot; si=&quot;33&quot;/&gt;&lt;v&gt;0.10170879344455183&lt;/v&gt;&lt;/c&gt;&lt;c r=&quot;H363&quot; s=&quot;81&quot;&gt;&lt;f t=&quot;shared&quot; ca=&quot;1&quot; si=&quot;34&quot;/&gt;&lt;v&gt;2729.083536699718&lt;/v&gt;&lt;/c&gt;&lt;c r=&quot;I363&quot; s=&quot;62&quot;&gt;&lt;f t=&quot;shared&quot; ca=&quot;1&quot; si=&quot;35&quot;/&gt;&lt;v&gt;45.581670733994358&lt;/v&gt;&lt;/c&gt;&lt;/row&gt;&lt;row r=&quot;364&quot; spans=&quot;2:9&quot; x14ac:dyDescent=&quot;0.25&quot;&gt;&lt;c r=&quot;B364&quot; s=&quot;83&quot;&gt;&lt;v&gt;319&lt;/v&gt;&lt;/c&gt;&lt;c r=&quot;C364&quot; s=&quot;80&quot;&gt;&lt;f t=&quot;shared&quot; ca=&quot;1&quot; si=&quot;29&quot;/&gt;&lt;v&gt;6.2452827531003945E-2&lt;/v&gt;&lt;/c&gt;&lt;c r=&quot;D364&quot; s=&quot;80&quot;&gt;&lt;f t=&quot;shared&quot; ca=&quot;1&quot; si=&quot;30&quot;/&gt;&lt;v&gt;0.16573627254478307&lt;/v&gt;&lt;/c&gt;&lt;c r=&quot;E364&quot; s=&quot;80&quot;&gt;&lt;f t=&quot;shared&quot; ca=&quot;1&quot; si=&quot;31&quot;/&gt;&lt;v&gt;7.9670333141492966E-2&lt;/v&gt;&lt;/c&gt;&lt;c r=&quot;F364&quot; s=&quot;80&quot;&gt;&lt;f t=&quot;shared&quot; ca=&quot;1&quot; si=&quot;32&quot;/&gt;&lt;v&gt;2.8262208008003123E-2&lt;/v&gt;&lt;/c&gt;&lt;c r=&quot;G364&quot; s=&quot;80&quot;&gt;&lt;f t=&quot;shared&quot; ca=&quot;1&quot; si=&quot;33&quot;/&gt;&lt;v&gt;0.10101539078134814&lt;/v&gt;&lt;/c&gt;&lt;c r=&quot;H364&quot; s=&quot;81&quot;&gt;&lt;f t=&quot;shared&quot; ca=&quot;1&quot; si=&quot;34&quot;/&gt;&lt;v&gt;2463.1709226902576&lt;/v&gt;&lt;/c&gt;&lt;c r=&quot;I364&quot; s=&quot;62&quot;&gt;&lt;f t=&quot;shared&quot; ca=&quot;1&quot; si=&quot;35&quot;/&gt;&lt;v&gt;40.263418453805151&lt;/v&gt;&lt;/c&gt;&lt;/row&gt;&lt;row r=&quot;365&quot; spans=&quot;2:9&quot; x14ac:dyDescent=&quot;0.25&quot;&gt;&lt;c r=&quot;B365&quot; s=&quot;83&quot;&gt;&lt;v&gt;320&lt;/v&gt;&lt;/c&gt;&lt;c r=&quot;C365&quot; s=&quot;80&quot;&gt;&lt;f t=&quot;shared&quot; ca=&quot;1&quot; si=&quot;29&quot;/&gt;&lt;v&gt;3.4862195866979653E-2&lt;/v&gt;&lt;/c&gt;&lt;c r=&quot;D365&quot; s=&quot;80&quot;&gt;&lt;f t=&quot;shared&quot; ca=&quot;1&quot; si=&quot;30&quot;/&gt;&lt;v&gt;0.14957101186501423&lt;/v&gt;&lt;/c&gt;&lt;c r=&quot;E365&quot; s=&quot;80&quot;&gt;&lt;f t=&quot;shared&quot; ca=&quot;1&quot; si=&quot;31&quot;/&gt;&lt;v&gt;9.060964818602836E-2&lt;/v&gt;&lt;/c&gt;&lt;c r=&quot;F365&quot; s=&quot;80&quot;&gt;&lt;f t=&quot;shared&quot; ca=&quot;1&quot; si=&quot;32&quot;/&gt;&lt;v&gt;2.4363310683548585E-2&lt;/v&gt;&lt;/c&gt;&lt;c r=&quot;G365&quot; s=&quot;80&quot;&gt;&lt;f t=&quot;shared&quot; ca=&quot;1&quot; si=&quot;33&quot;/&gt;&lt;v&gt;8.9699708305509968E-2&lt;/v&gt;&lt;/c&gt;&lt;c r=&quot;H365&quot; s=&quot;81&quot;&gt;&lt;f t=&quot;shared&quot; ca=&quot;1&quot; si=&quot;34&quot;/&gt;&lt;v&gt;1523.7559045919743&lt;/v&gt;&lt;/c&gt;&lt;c r=&quot;I365&quot; s=&quot;62&quot;&gt;&lt;f t=&quot;shared&quot; ca=&quot;1&quot; si=&quot;35&quot;/&gt;&lt;v&gt;21.475118091839487&lt;/v&gt;&lt;/c&gt;&lt;/row&gt;&lt;row r=&quot;366&quot; spans=&quot;2:9&quot; x14ac:dyDescent=&quot;0.25&quot;&gt;&lt;c r=&quot;B366&quot; s=&quot;83&quot;&gt;&lt;v&gt;321&lt;/v&gt;&lt;/c&gt;&lt;c r=&quot;C366&quot; s=&quot;80&quot;&gt;&lt;f t=&quot;shared&quot; ref=&quot;C366:C429&quot; ca=&quot;1&quot; si=&quot;36&quot;&gt;_xlfn.NORM.INV(RAND(),$C$6,$D$6)</f><v>2.14953944476011E-2</v></c><c r="D366" s="80"><f t="shared" ref="D366:D429" ca="1" si="37">_xlfn.NORM.INV(RAND(),$C$7,$D$7)</f><v>0.15378864111622911</v></c><c r="E366" s="80"><f t="shared" ref="E366:E429" ca="1" si="38">_xlfn.NORM.INV(RAND(),$C$8,$D$8)</f><v>7.9145507927662853E-2</v></c><c r="F366" s="80"><f t="shared" ref="F366:F429" ca="1" si="39">_xlfn.NORM.INV(RAND(),$C$9,$D$9)</f><v>2.1849453426323613E-2</v></c><c r="G366" s="80"><f t="shared" ref="G366:G429" ca="1" si="40">D366*(1-$C$12)+$C$13-$C$14-$C$15</f><v>9.265204878136038E-2</v></c><c r="H366" s="81"><f t="shared" ref="H366:H429" ca="1" si="41">IFERROR($C$16*G366*((1+C366)/(1+E366)+(1+C366)^2/(1+E366)^2+(1+C366)^3/(1+E366)^3+(1+C366)^4/(1+E366)^4+(1+C366)^5/(1+E366)^5)+($C$16*(1+C366)^5*G366*(1+F366)/(E366-F366))/(1+E366)^5,&quot;&quot;)</f><v>1732.3267705639066</v></c><c r="I366" s="62"><f t="shared" ref="I366:I429" ca="1" si="42">IFERROR((H366-$C$17)/$C$18,&quot;&quot;)</f><v>25.646535411278133</v></c></row><row r="367" spans="2:9" x14ac:dyDescent="0.25"><c r="B367" s="83"><v>322</v></c><c r="C367" s="80"><f t="shared" ca="1" si="36"/>&lt;v&gt;5.984506128267774E-2&lt;/v&gt;&lt;/c&gt;&lt;c r=&quot;D367&quot; s=&quot;80&quot;&gt;&lt;f t=&quot;shared&quot; ca=&quot;1&quot; si=&quot;37&quot;/&gt;&lt;v&gt;0.15480272210698326&lt;/v&gt;&lt;/c&gt;&lt;c r=&quot;E367&quot; s=&quot;80&quot;&gt;&lt;f t=&quot;shared&quot; ca=&quot;1&quot; si=&quot;38&quot;/&gt;&lt;v&gt;6.7203405709066869E-2&lt;/v&gt;&lt;/c&gt;&lt;c r=&quot;F367&quot; s=&quot;80&quot;&gt;&lt;f t=&quot;shared&quot; ca=&quot;1&quot; si=&quot;39&quot;/&gt;&lt;v&gt;2.7121438910041058E-2&lt;/v&gt;&lt;/c&gt;&lt;c r=&quot;G367&quot; s=&quot;80&quot;&gt;&lt;f t=&quot;shared&quot; ca=&quot;1&quot; si=&quot;40&quot;/&gt;&lt;v&gt;9.336190547488829E-2&lt;/v&gt;&lt;/c&gt;&lt;c r=&quot;H367&quot; s=&quot;81&quot;&gt;&lt;f t=&quot;shared&quot; ca=&quot;1&quot; si=&quot;41&quot;/&gt;&lt;v&gt;2906.7569378211574&lt;/v&gt;&lt;/c&gt;&lt;c r=&quot;I367&quot; s=&quot;62&quot;&gt;&lt;f t=&quot;shared&quot; ca=&quot;1&quot; si=&quot;42&quot;/&gt;&lt;v&gt;49.135138756423146&lt;/v&gt;&lt;/c&gt;&lt;/row&gt;&lt;row r=&quot;368&quot; spans=&quot;2:9&quot; x14ac:dyDescent=&quot;0.25&quot;&gt;&lt;c r=&quot;B368&quot; s=&quot;83&quot;&gt;&lt;v&gt;323&lt;/v&gt;&lt;/c&gt;&lt;c r=&quot;C368&quot; s=&quot;80&quot;&gt;&lt;f t=&quot;shared&quot; ca=&quot;1&quot; si=&quot;36&quot;/&gt;&lt;v&gt;2.9984012434597758E-2&lt;/v&gt;&lt;/c&gt;&lt;c r=&quot;D368&quot; s=&quot;80&quot;&gt;&lt;f t=&quot;shared&quot; ca=&quot;1&quot; si=&quot;37&quot;/&gt;&lt;v&gt;0.15404339046630477&lt;/v&gt;&lt;/c&gt;&lt;c r=&quot;E368&quot; s=&quot;80&quot;&gt;&lt;f t=&quot;shared&quot; ca=&quot;1&quot; si=&quot;38&quot;/&gt;&lt;v&gt;7.9229689703944201E-2&lt;/v&gt;&lt;/c&gt;&lt;c r=&quot;F368&quot; s=&quot;80&quot;&gt;&lt;f t=&quot;shared&quot; ca=&quot;1&quot; si=&quot;39&quot;/&gt;&lt;v&gt;2.4946085224869116E-2&lt;/v&gt;&lt;/c&gt;&lt;c r=&quot;G368&quot; s=&quot;80&quot;&gt;&lt;f t=&quot;shared&quot; ca=&quot;1&quot; si=&quot;40&quot;/&gt;&lt;v&gt;9.2830373326413335E-2&lt;/v&gt;&lt;/c&gt;&lt;c r=&quot;H368&quot; s=&quot;81&quot;&gt;&lt;f t=&quot;shared&quot; ca=&quot;1&quot; si=&quot;41&quot;/&gt;&lt;v&gt;1881.6848835683054&lt;/v&gt;&lt;/c&gt;&lt;c r=&quot;I368&quot; s=&quot;62&quot;&gt;&lt;f t=&quot;shared&quot; ca=&quot;1&quot; si=&quot;42&quot;/&gt;&lt;v&gt;28.633697671366107&lt;/v&gt;&lt;/c&gt;&lt;/row&gt;&lt;row r=&quot;369&quot; spans=&quot;2:9&quot; x14ac:dyDescent=&quot;0.25&quot;&gt;&lt;c r=&quot;B369&quot; s=&quot;83&quot;&gt;&lt;v&gt;324&lt;/v&gt;&lt;/c&gt;&lt;c r=&quot;C369&quot; s=&quot;80&quot;&gt;&lt;f t=&quot;shared&quot; ca=&quot;1&quot; si=&quot;36&quot;/&gt;&lt;v&gt;5.8772344746518601E-2&lt;/v&gt;&lt;/c&gt;&lt;c r=&quot;D369&quot; s=&quot;80&quot;&gt;&lt;f t=&quot;shared&quot; ca=&quot;1&quot; si=&quot;37&quot;/&gt;&lt;v&gt;0.15682436611020867&lt;/v&gt;&lt;/c&gt;&lt;c r=&quot;E369&quot; s=&quot;80&quot;&gt;&lt;f t=&quot;shared&quot; ca=&quot;1&quot; si=&quot;38&quot;/&gt;&lt;v&gt;8.6506871942667651E-2&lt;/v&gt;&lt;/c&gt;&lt;c r=&quot;F369&quot; s=&quot;80&quot;&gt;&lt;f t=&quot;shared&quot; ca=&quot;1&quot; si=&quot;39&quot;/&gt;&lt;v&gt;2.5181564939062179E-2&lt;/v&gt;&lt;/c&gt;&lt;c r=&quot;G369&quot; s=&quot;80&quot;&gt;&lt;f t=&quot;shared&quot; ca=&quot;1&quot; si=&quot;40&quot;/&gt;&lt;v&gt;9.4777056277146055E-2&lt;/v&gt;&lt;/c&gt;&lt;c r=&quot;H369&quot; s=&quot;81&quot;&gt;&lt;f t=&quot;shared&quot; ca=&quot;1&quot; si=&quot;41&quot;/&gt;&lt;v&gt;1922.6021490308722&lt;/v&gt;&lt;/c&gt;&lt;c r=&quot;I369&quot; s=&quot;62&quot;&gt;&lt;f t=&quot;shared&quot; ca=&quot;1&quot; si=&quot;42&quot;/&gt;&lt;v&gt;29.452042980617442&lt;/v&gt;&lt;/c&gt;&lt;/row&gt;&lt;row r=&quot;370&quot; spans=&quot;2:9&quot; x14ac:dyDescent=&quot;0.25&quot;&gt;&lt;c r=&quot;B370&quot; s=&quot;83&quot;&gt;&lt;v&gt;325&lt;/v&gt;&lt;/c&gt;&lt;c r=&quot;C370&quot; s=&quot;80&quot;&gt;&lt;f t=&quot;shared&quot; ca=&quot;1&quot; si=&quot;36&quot;/&gt;&lt;v&gt;4.4928815171724937E-2&lt;/v&gt;&lt;/c&gt;&lt;c r=&quot;D370&quot; s=&quot;80&quot;&gt;&lt;f t=&quot;shared&quot; ca=&quot;1&quot; si=&quot;37&quot;/&gt;&lt;v&gt;0.15404625358860186&lt;/v&gt;&lt;/c&gt;&lt;c r=&quot;E370&quot; s=&quot;80&quot;&gt;&lt;f t=&quot;shared&quot; ca=&quot;1&quot; si=&quot;38&quot;/&gt;&lt;v&gt;8.0641908543804083E-2&lt;/v&gt;&lt;/c&gt;&lt;c r=&quot;F370&quot; s=&quot;80&quot;&gt;&lt;f t=&quot;shared&quot; ca=&quot;1&quot; si=&quot;39&quot;/&gt;&lt;v&gt;2.6320961313268852E-2&lt;/v&gt;&lt;/c&gt;&lt;c r=&quot;G370&quot; s=&quot;80&quot;&gt;&lt;f t=&quot;shared&quot; ca=&quot;1&quot; si=&quot;40&quot;/&gt;&lt;v&gt;9.2832377512021308E-2&lt;/v&gt;&lt;/c&gt;&lt;c r=&quot;H370&quot; s=&quot;81&quot;&gt;&lt;f t=&quot;shared&quot; ca=&quot;1&quot; si=&quot;41&quot;/&gt;&lt;v&gt;1997.9139865474497&lt;/v&gt;&lt;/c&gt;&lt;c r=&quot;I370&quot; s=&quot;62&quot;&gt;&lt;f t=&quot;shared&quot; ca=&quot;1&quot; si=&quot;42&quot;/&gt;&lt;v&gt;30.958279730948995&lt;/v&gt;&lt;/c&gt;&lt;/row&gt;&lt;row r=&quot;371&quot; spans=&quot;2:9&quot; x14ac:dyDescent=&quot;0.25&quot;&gt;&lt;c r=&quot;B371&quot; s=&quot;83&quot;&gt;&lt;v&gt;326&lt;/v&gt;&lt;/c&gt;&lt;c r=&quot;C371&quot; s=&quot;80&quot;&gt;&lt;f t=&quot;shared&quot; ca=&quot;1&quot; si=&quot;36&quot;/&gt;&lt;v&gt;6.5024135485839879E-2&lt;/v&gt;&lt;/c&gt;&lt;c r=&quot;D371&quot; s=&quot;80&quot;&gt;&lt;f t=&quot;shared&quot; ca=&quot;1&quot; si=&quot;37&quot;/&gt;&lt;v&gt;0.12320356020195841&lt;/v&gt;&lt;/c&gt;&lt;c r=&quot;E371&quot; s=&quot;80&quot;&gt;&lt;f t=&quot;shared&quot; ca=&quot;1&quot; si=&quot;38&quot;/&gt;&lt;v&gt;7.7921004422739526E-2&lt;/v&gt;&lt;/c&gt;&lt;c r=&quot;F371&quot; s=&quot;80&quot;&gt;&lt;f t=&quot;shared&quot; ca=&quot;1&quot; si=&quot;39&quot;/&gt;&lt;v&gt;2.4840233764446606E-2&lt;/v&gt;&lt;/c&gt;&lt;c r=&quot;G371&quot; s=&quot;80&quot;&gt;&lt;f t=&quot;shared&quot; ca=&quot;1&quot; si=&quot;40&quot;/&gt;&lt;v&gt;7.1242492141370878E-2&lt;/v&gt;&lt;/c&gt;&lt;c r=&quot;H371&quot; s=&quot;81&quot;&gt;&lt;f t=&quot;shared&quot; ca=&quot;1&quot; si=&quot;41&quot;/&gt;&lt;v&gt;1720.7194961026162&lt;/v&gt;&lt;/c&gt;&lt;c r=&quot;I371&quot; s=&quot;62&quot;&gt;&lt;f t=&quot;shared&quot; ca=&quot;1&quot; si=&quot;42&quot;/&gt;&lt;v&gt;25.414389922052322&lt;/v&gt;&lt;/c&gt;&lt;/row&gt;&lt;row r=&quot;372&quot; spans=&quot;2:9&quot; x14ac:dyDescent=&quot;0.25&quot;&gt;&lt;c r=&quot;B372&quot; s=&quot;83&quot;&gt;&lt;v&gt;327&lt;/v&gt;&lt;/c&gt;&lt;c r=&quot;C372&quot; s=&quot;80&quot;&gt;&lt;f t=&quot;shared&quot; ca=&quot;1&quot; si=&quot;36&quot;/&gt;&lt;v&gt;4.7439813333853297E-2&lt;/v&gt;&lt;/c&gt;&lt;c r=&quot;D372&quot; s=&quot;80&quot;&gt;&lt;f t=&quot;shared&quot; ca=&quot;1&quot; si=&quot;37&quot;/&gt;&lt;v&gt;0.14896171212408216&lt;/v&gt;&lt;/c&gt;&lt;c r=&quot;E372&quot; s=&quot;80&quot;&gt;&lt;f t=&quot;shared&quot; ca=&quot;1&quot; si=&quot;38&quot;/&gt;&lt;v&gt;8.615222148113319E-2&lt;/v&gt;&lt;/c&gt;&lt;c r=&quot;F372&quot; s=&quot;80&quot;&gt;&lt;f t=&quot;shared&quot; ca=&quot;1&quot; si=&quot;39&quot;/&gt;&lt;v&gt;2.9110211412062076E-2&lt;/v&gt;&lt;/c&gt;&lt;c r=&quot;G372&quot; s=&quot;80&quot;&gt;&lt;f t=&quot;shared&quot; ca=&quot;1&quot; si=&quot;40&quot;/&gt;&lt;v&gt;8.9273198486857525E-2&lt;/v&gt;&lt;/c&gt;&lt;c r=&quot;H372&quot; s=&quot;81&quot;&gt;&lt;f t=&quot;shared&quot; ca=&quot;1&quot; si=&quot;41&quot;/&gt;&lt;v&gt;1831.3767705983328&lt;/v&gt;&lt;/c&gt;&lt;c r=&quot;I372&quot; s=&quot;62&quot;&gt;&lt;f t=&quot;shared&quot; ca=&quot;1&quot; si=&quot;42&quot;/&gt;&lt;v&gt;27.627535411966655&lt;/v&gt;&lt;/c&gt;&lt;/row&gt;&lt;row r=&quot;373&quot; spans=&quot;2:9&quot; x14ac:dyDescent=&quot;0.25&quot;&gt;&lt;c r=&quot;B373&quot; s=&quot;83&quot;&gt;&lt;v&gt;328&lt;/v&gt;&lt;/c&gt;&lt;c r=&quot;C373&quot; s=&quot;80&quot;&gt;&lt;f t=&quot;shared&quot; ca=&quot;1&quot; si=&quot;36&quot;/&gt;&lt;v&gt;4.4091294128083214E-2&lt;/v&gt;&lt;/c&gt;&lt;c r=&quot;D373&quot; s=&quot;80&quot;&gt;&lt;f t=&quot;shared&quot; ca=&quot;1&quot; si=&quot;37&quot;/&gt;&lt;v&gt;0.15662311527964368&lt;/v&gt;&lt;/c&gt;&lt;c r=&quot;E373&quot; s=&quot;80&quot;&gt;&lt;f t=&quot;shared&quot; ca=&quot;1&quot; si=&quot;38&quot;/&gt;&lt;v&gt;8.4306729179792414E-2&lt;/v&gt;&lt;/c&gt;&lt;c r=&quot;F373&quot; s=&quot;80&quot;&gt;&lt;f t=&quot;shared&quot; ca=&quot;1&quot; si=&quot;39&quot;/&gt;&lt;v&gt;2.588309929807529E-2&lt;/v&gt;&lt;/c&gt;&lt;c r=&quot;G373&quot; s=&quot;80&quot;&gt;&lt;f t=&quot;shared&quot; ca=&quot;1&quot; si=&quot;40&quot;/&gt;&lt;v&gt;9.4636180695750582E-2&lt;/v&gt;&lt;/c&gt;&lt;c r=&quot;H373&quot; s=&quot;81&quot;&gt;&lt;f t=&quot;shared&quot; ca=&quot;1&quot; si=&quot;41&quot;/&gt;&lt;v&gt;1888.6173552781402&lt;/v&gt;&lt;/c&gt;&lt;c r=&quot;I373&quot; s=&quot;62&quot;&gt;&lt;f t=&quot;shared&quot; ca=&quot;1&quot; si=&quot;42&quot;/&gt;&lt;v&gt;28.772347105562805&lt;/v&gt;&lt;/c&gt;&lt;/row&gt;&lt;row r=&quot;374&quot; spans=&quot;2:9&quot; x14ac:dyDescent=&quot;0.25&quot;&gt;&lt;c r=&quot;B374&quot; s=&quot;83&quot;&gt;&lt;v&gt;329&lt;/v&gt;&lt;/c&gt;&lt;c r=&quot;C374&quot; s=&quot;80&quot;&gt;&lt;f t=&quot;shared&quot; ca=&quot;1&quot; si=&quot;36&quot;/&gt;&lt;v&gt;4.6359590838499797E-2&lt;/v&gt;&lt;/c&gt;&lt;c r=&quot;D374&quot; s=&quot;80&quot;&gt;&lt;f t=&quot;shared&quot; ca=&quot;1&quot; si=&quot;37&quot;/&gt;&lt;v&gt;0.15195195167187761&lt;/v&gt;&lt;/c&gt;&lt;c r=&quot;E374&quot; s=&quot;80&quot;&gt;&lt;f t=&quot;shared&quot; ca=&quot;1&quot; si=&quot;38&quot;/&gt;&lt;v&gt;8.9513545153121044E-2&lt;/v&gt;&lt;/c&gt;&lt;c r=&quot;F374&quot; s=&quot;80&quot;&gt;&lt;f t=&quot;shared&quot; ca=&quot;1&quot; si=&quot;39&quot;/&gt;&lt;v&gt;2.5052956052882495E-2&lt;/v&gt;&lt;/c&gt;&lt;c r=&quot;G374&quot; s=&quot;80&quot;&gt;&lt;f t=&quot;shared&quot; ca=&quot;1&quot; si=&quot;40&quot;/&gt;&lt;v&gt;9.1366366170314323E-2&lt;/v&gt;&lt;/c&gt;&lt;c r=&quot;H374&quot; s=&quot;81&quot;&gt;&lt;f t=&quot;shared&quot; ca=&quot;1&quot; si=&quot;41&quot;/&gt;&lt;v&gt;1672.0322064835341&lt;/v&gt;&lt;/c&gt;&lt;c r=&quot;I374&quot; s=&quot;62&quot;&gt;&lt;f t=&quot;shared&quot; ca=&quot;1&quot; si=&quot;42&quot;/&gt;&lt;v&gt;24.44064412967068&lt;/v&gt;&lt;/c&gt;&lt;/row&gt;&lt;row r=&quot;375&quot; spans=&quot;2:9&quot; x14ac:dyDescent=&quot;0.25&quot;&gt;&lt;c r=&quot;B375&quot; s=&quot;83&quot;&gt;&lt;v&gt;330&lt;/v&gt;&lt;/c&gt;&lt;c r=&quot;C375&quot; s=&quot;80&quot;&gt;&lt;f t=&quot;shared&quot; ca=&quot;1&quot; si=&quot;36&quot;/&gt;&lt;v&gt;5.2222663700062857E-2&lt;/v&gt;&lt;/c&gt;&lt;c r=&quot;D375&quot; s=&quot;80&quot;&gt;&lt;f t=&quot;shared&quot; ca=&quot;1&quot; si=&quot;37&quot;/&gt;&lt;v&gt;0.16868250965536721&lt;/v&gt;&lt;/c&gt;&lt;c r=&quot;E375&quot; s=&quot;80&quot;&gt;&lt;f t=&quot;shared&quot; ca=&quot;1&quot; si=&quot;38&quot;/&gt;&lt;v&gt;8.9432320081986844E-2&lt;/v&gt;&lt;/c&gt;&lt;c r=&quot;F375&quot; s=&quot;80&quot;&gt;&lt;f t=&quot;shared&quot; ca=&quot;1&quot; si=&quot;39&quot;/&gt;&lt;v&gt;2.5416548308310225E-2&lt;/v&gt;&lt;/c&gt;&lt;c r=&quot;G375&quot; s=&quot;80&quot;&gt;&lt;f t=&quot;shared&quot; ca=&quot;1&quot; si=&quot;40&quot;/&gt;&lt;v&gt;0.10307775675875705&lt;/v&gt;&lt;/c&gt;&lt;c r=&quot;H375&quot; s=&quot;81&quot;&gt;&lt;f t=&quot;shared&quot; ca=&quot;1&quot; si=&quot;41&quot;/&gt;&lt;v&gt;1945.3207505366724&lt;/v&gt;&lt;/c&gt;&lt;c r=&quot;I375&quot; s=&quot;62&quot;&gt;&lt;f t=&quot;shared&quot; ca=&quot;1&quot; si=&quot;42&quot;/&gt;&lt;v&gt;29.906415010733451&lt;/v&gt;&lt;/c&gt;&lt;/row&gt;&lt;row r=&quot;376&quot; spans=&quot;2:9&quot; x14ac:dyDescent=&quot;0.25&quot;&gt;&lt;c r=&quot;B376&quot; s=&quot;83&quot;&gt;&lt;v&gt;331&lt;/v&gt;&lt;/c&gt;&lt;c r=&quot;C376&quot; s=&quot;80&quot;&gt;&lt;f t=&quot;shared&quot; ca=&quot;1&quot; si=&quot;36&quot;/&gt;&lt;v&gt;4.7507436402052128E-2&lt;/v&gt;&lt;/c&gt;&lt;c r=&quot;D376&quot; s=&quot;80&quot;&gt;&lt;f t=&quot;shared&quot; ca=&quot;1&quot; si=&quot;37&quot;/&gt;&lt;v&gt;0.15005887472470839&lt;/v&gt;&lt;/c&gt;&lt;c r=&quot;E376&quot; s=&quot;80&quot;&gt;&lt;f t=&quot;shared&quot; ca=&quot;1&quot; si=&quot;38&quot;/&gt;&lt;v&gt;8.1487427913426086E-2&lt;/v&gt;&lt;/c&gt;&lt;c r=&quot;F376&quot; s=&quot;80&quot;&gt;&lt;f t=&quot;shared&quot; ca=&quot;1&quot; si=&quot;39&quot;/&gt;&lt;v&gt;2.8244867837249967E-2&lt;/v&gt;&lt;/c&gt;&lt;c r=&quot;G376&quot; s=&quot;80&quot;&gt;&lt;f t=&quot;shared&quot; ca=&quot;1&quot; si=&quot;40&quot;/&gt;&lt;v&gt;9.0041212307295865E-2&lt;/v&gt;&lt;/c&gt;&lt;c r=&quot;H376&quot; s=&quot;81&quot;&gt;&lt;f t=&quot;shared&quot; ca=&quot;1&quot; si=&quot;41&quot;/&gt;&lt;v&gt;1986.472206794471&lt;/v&gt;&lt;/c&gt;&lt;c r=&quot;I376&quot; s=&quot;62&quot;&gt;&lt;f t=&quot;shared&quot; ca=&quot;1&quot; si=&quot;42&quot;/&gt;&lt;v&gt;30.72944413588942&lt;/v&gt;&lt;/c&gt;&lt;/row&gt;&lt;row r=&quot;377&quot; spans=&quot;2:9&quot; x14ac:dyDescent=&quot;0.25&quot;&gt;&lt;c r=&quot;B377&quot; s=&quot;83&quot;&gt;&lt;v&gt;332&lt;/v&gt;&lt;/c&gt;&lt;c r=&quot;C377&quot; s=&quot;80&quot;&gt;&lt;f t=&quot;shared&quot; ca=&quot;1&quot; si=&quot;36&quot;/&gt;&lt;v&gt;4.8750298261791995E-2&lt;/v&gt;&lt;/c&gt;&lt;c r=&quot;D377&quot; s=&quot;80&quot;&gt;&lt;f t=&quot;shared&quot; ca=&quot;1&quot; si=&quot;37&quot;/&gt;&lt;v&gt;0.15497599645407181&lt;/v&gt;&lt;/c&gt;&lt;c r=&quot;E377&quot; s=&quot;80&quot;&gt;&lt;f t=&quot;shared&quot; ca=&quot;1&quot; si=&quot;38&quot;/&gt;&lt;v&gt;8.0325816120633095E-2&lt;/v&gt;&lt;/c&gt;&lt;c r=&quot;F377&quot; s=&quot;80&quot;&gt;&lt;f t=&quot;shared&quot; ca=&quot;1&quot; si=&quot;39&quot;/&gt;&lt;v&gt;2.4527577155868792E-2&lt;/v&gt;&lt;/c&gt;&lt;c r=&quot;G377&quot; s=&quot;80&quot;&gt;&lt;f t=&quot;shared&quot; ca=&quot;1&quot; si=&quot;40&quot;/&gt;&lt;v&gt;9.3483197517850281E-2&lt;/v&gt;&lt;/c&gt;&lt;c r=&quot;H377&quot; s=&quot;81&quot;&gt;&lt;f t=&quot;shared&quot; ca=&quot;1&quot; si=&quot;41&quot;/&gt;&lt;v&gt;2003.2567075180668&lt;/v&gt;&lt;/c&gt;&lt;c r=&quot;I377&quot; s=&quot;62&quot;&gt;&lt;f t=&quot;shared&quot; ca=&quot;1&quot; si=&quot;42&quot;/&gt;&lt;v&gt;31.065134150361338&lt;/v&gt;&lt;/c&gt;&lt;/row&gt;&lt;row r=&quot;378&quot; spans=&quot;2:9&quot; x14ac:dyDescent=&quot;0.25&quot;&gt;&lt;c r=&quot;B378&quot; s=&quot;83&quot;&gt;&lt;v&gt;333&lt;/v&gt;&lt;/c&gt;&lt;c r=&quot;C378&quot; s=&quot;80&quot;&gt;&lt;f t=&quot;shared&quot; ca=&quot;1&quot; si=&quot;36&quot;/&gt;&lt;v&gt;2.6394660717772914E-2&lt;/v&gt;&lt;/c&gt;&lt;c r=&quot;D378&quot; s=&quot;80&quot;&gt;&lt;f t=&quot;shared&quot; ca=&quot;1&quot; si=&quot;37&quot;/&gt;&lt;v&gt;0.16644844756448055&lt;/v&gt;&lt;/c&gt;&lt;c r=&quot;E378&quot; s=&quot;80&quot;&gt;&lt;f t=&quot;shared&quot; ca=&quot;1&quot; si=&quot;38&quot;/&gt;&lt;v&gt;8.3979066445335426E-2&lt;/v&gt;&lt;/c&gt;&lt;c r=&quot;F378&quot; s=&quot;80&quot;&gt;&lt;f t=&quot;shared&quot; ca=&quot;1&quot; si=&quot;39&quot;/&gt;&lt;v&gt;2.8816434813761255E-2&lt;/v&gt;&lt;/c&gt;&lt;c r=&quot;G378&quot; s=&quot;80&quot;&gt;&lt;f t=&quot;shared&quot; ca=&quot;1&quot; si=&quot;40&quot;/&gt;&lt;v&gt;0.10151391329513637&lt;/v&gt;&lt;/c&gt;&lt;c r=&quot;H378&quot; s=&quot;81&quot;&gt;&lt;f t=&quot;shared&quot; ca=&quot;1&quot; si=&quot;41&quot;/&gt;&lt;v&gt;1966.9202712718318&lt;/v&gt;&lt;/c&gt;&lt;c r=&quot;I378&quot; s=&quot;62&quot;&gt;&lt;f t=&quot;shared&quot; ca=&quot;1&quot; si=&quot;42&quot;/&gt;&lt;v&gt;30.338405425436637&lt;/v&gt;&lt;/c&gt;&lt;/row&gt;&lt;row r=&quot;379&quot; spans=&quot;2:9&quot; x14ac:dyDescent=&quot;0.25&quot;&gt;&lt;c r=&quot;B379&quot; s=&quot;83&quot;&gt;&lt;v&gt;334&lt;/v&gt;&lt;/c&gt;&lt;c r=&quot;C379&quot; s=&quot;80&quot;&gt;&lt;f t=&quot;shared&quot; ca=&quot;1&quot; si=&quot;36&quot;/&gt;&lt;v&gt;6.5009771972790981E-2&lt;/v&gt;&lt;/c&gt;&lt;c r=&quot;D379&quot; s=&quot;80&quot;&gt;&lt;f t=&quot;shared&quot; ca=&quot;1&quot; si=&quot;37&quot;/&gt;&lt;v&gt;0.14317362568978556&lt;/v&gt;&lt;/c&gt;&lt;c r=&quot;E379&quot; s=&quot;80&quot;&gt;&lt;f t=&quot;shared&quot; ca=&quot;1&quot; si=&quot;38&quot;/&gt;&lt;v&gt;8.4489399717183361E-2&lt;/v&gt;&lt;/c&gt;&lt;c r=&quot;F379&quot; s=&quot;80&quot;&gt;&lt;f t=&quot;shared&quot; ca=&quot;1&quot; si=&quot;39&quot;/&gt;&lt;v&gt;2.4821044126445719E-2&lt;/v&gt;&lt;/c&gt;&lt;c r=&quot;G379&quot; s=&quot;80&quot;&gt;&lt;f t=&quot;shared&quot; ca=&quot;1&quot; si=&quot;40&quot;/&gt;&lt;v&gt;8.5221537982849899E-2&lt;/v&gt;&lt;/c&gt;&lt;c r=&quot;H379&quot; s=&quot;81&quot;&gt;&lt;f t=&quot;shared&quot; ca=&quot;1&quot; si=&quot;41&quot;/&gt;&lt;v&gt;1827.6048952187136&lt;/v&gt;&lt;/c&gt;&lt;c r=&quot;I379&quot; s=&quot;62&quot;&gt;&lt;f t=&quot;shared&quot; ca=&quot;1&quot; si=&quot;42&quot;/&gt;&lt;v&gt;27.552097904374271&lt;/v&gt;&lt;/c&gt;&lt;/row&gt;&lt;row r=&quot;380&quot; spans=&quot;2:9&quot; x14ac:dyDescent=&quot;0.25&quot;&gt;&lt;c r=&quot;B380&quot; s=&quot;83&quot;&gt;&lt;v&gt;335&lt;/v&gt;&lt;/c&gt;&lt;c r=&quot;C380&quot; s=&quot;80&quot;&gt;&lt;f t=&quot;shared&quot; ca=&quot;1&quot; si=&quot;36&quot;/&gt;&lt;v&gt;6.6325864419053748E-2&lt;/v&gt;&lt;/c&gt;&lt;c r=&quot;D380&quot; s=&quot;80&quot;&gt;&lt;f t=&quot;shared&quot; ca=&quot;1&quot; si=&quot;37&quot;/&gt;&lt;v&gt;0.17426691423999413&lt;/v&gt;&lt;/c&gt;&lt;c r=&quot;E380&quot; s=&quot;80&quot;&gt;&lt;f t=&quot;shared&quot; ca=&quot;1&quot; si=&quot;38&quot;/&gt;&lt;v&gt;8.3745305359792716E-2&lt;/v&gt;&lt;/c&gt;&lt;c r=&quot;F380&quot; s=&quot;80&quot;&gt;&lt;f t=&quot;shared&quot; ca=&quot;1&quot; si=&quot;39&quot;/&gt;&lt;v&gt;2.5530410467416494E-2&lt;/v&gt;&lt;/c&gt;&lt;c r=&quot;G380&quot; s=&quot;80&quot;&gt;&lt;f t=&quot;shared&quot; ca=&quot;1&quot; si=&quot;40&quot;/&gt;&lt;v&gt;0.10698683996799588&lt;/v&gt;&lt;/c&gt;&lt;c r=&quot;H380&quot; s=&quot;81&quot;&gt;&lt;f t=&quot;shared&quot; ca=&quot;1&quot; si=&quot;41&quot;/&gt;&lt;v&gt;2360.1061613017014&lt;/v&gt;&lt;/c&gt;&lt;c r=&quot;I380&quot; s=&quot;62&quot;&gt;&lt;f t=&quot;shared&quot; ca=&quot;1&quot; si=&quot;42&quot;/&gt;&lt;v&gt;38.202123226034026&lt;/v&gt;&lt;/c&gt;&lt;/row&gt;&lt;row r=&quot;381&quot; spans=&quot;2:9&quot; x14ac:dyDescent=&quot;0.25&quot;&gt;&lt;c r=&quot;B381&quot; s=&quot;83&quot;&gt;&lt;v&gt;336&lt;/v&gt;&lt;/c&gt;&lt;c r=&quot;C381&quot; s=&quot;80&quot;&gt;&lt;f t=&quot;shared&quot; ca=&quot;1&quot; si=&quot;36&quot;/&gt;&lt;v&gt;5.4408961106369502E-2&lt;/v&gt;&lt;/c&gt;&lt;c r=&quot;D381&quot; s=&quot;80&quot;&gt;&lt;f t=&quot;shared&quot; ca=&quot;1&quot; si=&quot;37&quot;/&gt;&lt;v&gt;0.17718428236785436&lt;/v&gt;&lt;/c&gt;&lt;c r=&quot;E381&quot; s=&quot;80&quot;&gt;&lt;f t=&quot;shared&quot; ca=&quot;1&quot; si=&quot;38&quot;/&gt;&lt;v&gt;7.4142763352424021E-2&lt;/v&gt;&lt;/c&gt;&lt;c r=&quot;F381&quot; s=&quot;80&quot;&gt;&lt;f t=&quot;shared&quot; ca=&quot;1&quot; si=&quot;39&quot;/&gt;&lt;v&gt;2.8865830279201591E-2&lt;/v&gt;&lt;/c&gt;&lt;c r=&quot;G381&quot; s=&quot;80&quot;&gt;&lt;f t=&quot;shared&quot; ca=&quot;1&quot; si=&quot;40&quot;/&gt;&lt;v&gt;0.10902899765749804&lt;/v&gt;&lt;/c&gt;&lt;c r=&quot;H381&quot; s=&quot;81&quot;&gt;&lt;f t=&quot;shared&quot; ca=&quot;1&quot; si=&quot;41&quot;/&gt;&lt;v&gt;2912.7088305051238&lt;/v&gt;&lt;/c&gt;&lt;c r=&quot;I381&quot; s=&quot;62&quot;&gt;&lt;f t=&quot;shared&quot; ca=&quot;1&quot; si=&quot;42&quot;/&gt;&lt;v&gt;49.254176610102476&lt;/v&gt;&lt;/c&gt;&lt;/row&gt;&lt;row r=&quot;382&quot; spans=&quot;2:9&quot; x14ac:dyDescent=&quot;0.25&quot;&gt;&lt;c r=&quot;B382&quot; s=&quot;83&quot;&gt;&lt;v&gt;337&lt;/v&gt;&lt;/c&gt;&lt;c r=&quot;C382&quot; s=&quot;80&quot;&gt;&lt;f t=&quot;shared&quot; ca=&quot;1&quot; si=&quot;36&quot;/&gt;&lt;v&gt;3.4613760178358793E-2&lt;/v&gt;&lt;/c&gt;&lt;c r=&quot;D382&quot; s=&quot;80&quot;&gt;&lt;f t=&quot;shared&quot; ca=&quot;1&quot; si=&quot;37&quot;/&gt;&lt;v&gt;0.16334496663259179&lt;/v&gt;&lt;/c&gt;&lt;c r=&quot;E382&quot; s=&quot;80&quot;&gt;&lt;f t=&quot;shared&quot; ca=&quot;1&quot; si=&quot;38&quot;/&gt;&lt;v&gt;8.7889059422951138E-2&lt;/v&gt;&lt;/c&gt;&lt;c r=&quot;F382&quot; s=&quot;80&quot;&gt;&lt;f t=&quot;shared&quot; ca=&quot;1&quot; si=&quot;39&quot;/&gt;&lt;v&gt;2.7786233695752414E-2&lt;/v&gt;&lt;/c&gt;&lt;c r=&quot;G382&quot; s=&quot;80&quot;&gt;&lt;f t=&quot;shared&quot; ca=&quot;1&quot; si=&quot;40&quot;/&gt;&lt;v&gt;9.9341476642814258E-2&lt;/v&gt;&lt;/c&gt;&lt;c r=&quot;H382&quot; s=&quot;81&quot;&gt;&lt;f t=&quot;shared&quot; ca=&quot;1&quot; si=&quot;41&quot;/&gt;&lt;v&gt;1837.4451543332775&lt;/v&gt;&lt;/c&gt;&lt;c r=&quot;I382&quot; s=&quot;62&quot;&gt;&lt;f t=&quot;shared&quot; ca=&quot;1&quot; si=&quot;42&quot;/&gt;&lt;v&gt;27.74890308666555&lt;/v&gt;&lt;/c&gt;&lt;/row&gt;&lt;row r=&quot;383&quot; spans=&quot;2:9&quot; x14ac:dyDescent=&quot;0.25&quot;&gt;&lt;c r=&quot;B383&quot; s=&quot;83&quot;&gt;&lt;v&gt;338&lt;/v&gt;&lt;/c&gt;&lt;c r=&quot;C383&quot; s=&quot;80&quot;&gt;&lt;f t=&quot;shared&quot; ca=&quot;1&quot; si=&quot;36&quot;/&gt;&lt;v&gt;5.7735315136858777E-2&lt;/v&gt;&lt;/c&gt;&lt;c r=&quot;D383&quot; s=&quot;80&quot;&gt;&lt;f t=&quot;shared&quot; ca=&quot;1&quot; si=&quot;37&quot;/&gt;&lt;v&gt;0.15321162802024366&lt;/v&gt;&lt;/c&gt;&lt;c r=&quot;E383&quot; s=&quot;80&quot;&gt;&lt;f t=&quot;shared&quot; ca=&quot;1&quot; si=&quot;38&quot;/&gt;&lt;v&gt;7.9992037494574786E-2&lt;/v&gt;&lt;/c&gt;&lt;c r=&quot;F383&quot; s=&quot;80&quot;&gt;&lt;f t=&quot;shared&quot; ca=&quot;1&quot; si=&quot;39&quot;/&gt;&lt;v&gt;2.8120125860219818E-2&lt;/v&gt;&lt;/c&gt;&lt;c r=&quot;G383&quot; s=&quot;80&quot;&gt;&lt;f t=&quot;shared&quot; ca=&quot;1&quot; si=&quot;40&quot;/&gt;&lt;v&gt;9.2248139614170555E-2&lt;/v&gt;&lt;/c&gt;&lt;c r=&quot;H383&quot; s=&quot;81&quot;&gt;&lt;f t=&quot;shared&quot; ca=&quot;1&quot; si=&quot;41&quot;/&gt;&lt;v&gt;2185.1497771684662&lt;/v&gt;&lt;/c&gt;&lt;c r=&quot;I383&quot; s=&quot;62&quot;&gt;&lt;f t=&quot;shared&quot; ca=&quot;1&quot; si=&quot;42&quot;/&gt;&lt;v&gt;34.702995543369326&lt;/v&gt;&lt;/c&gt;&lt;/row&gt;&lt;row r=&quot;384&quot; spans=&quot;2:9&quot; x14ac:dyDescent=&quot;0.25&quot;&gt;&lt;c r=&quot;B384&quot; s=&quot;83&quot;&gt;&lt;v&gt;339&lt;/v&gt;&lt;/c&gt;&lt;c r=&quot;C384&quot; s=&quot;80&quot;&gt;&lt;f t=&quot;shared&quot; ca=&quot;1&quot; si=&quot;36&quot;/&gt;&lt;v&gt;5.4624909121913506E-2&lt;/v&gt;&lt;/c&gt;&lt;c r=&quot;D384&quot; s=&quot;80&quot;&gt;&lt;f t=&quot;shared&quot; ca=&quot;1&quot; si=&quot;37&quot;/&gt;&lt;v&gt;0.16601287098553461&lt;/v&gt;&lt;/c&gt;&lt;c r=&quot;E384&quot; s=&quot;80&quot;&gt;&lt;f t=&quot;shared&quot; ca=&quot;1&quot; si=&quot;38&quot;/&gt;&lt;v&gt;7.859771915468404E-2&lt;/v&gt;&lt;/c&gt;&lt;c r=&quot;F384&quot; s=&quot;80&quot;&gt;&lt;f t=&quot;shared&quot; ca=&quot;1&quot; si=&quot;39&quot;/&gt;&lt;v&gt;2.7184091710416806E-2&lt;/v&gt;&lt;/c&gt;&lt;c r=&quot;G384&quot; s=&quot;80&quot;&gt;&lt;f t=&quot;shared&quot; ca=&quot;1&quot; si=&quot;40&quot;/&gt;&lt;v&gt;0.10120900968987423&lt;/v&gt;&lt;/c&gt;&lt;c r=&quot;H384&quot; s=&quot;81&quot;&gt;&lt;f t=&quot;shared&quot; ca=&quot;1&quot; si=&quot;41&quot;/&gt;&lt;v&gt;2394.4043839396795&lt;/v&gt;&lt;/c&gt;&lt;c r=&quot;I384&quot; s=&quot;62&quot;&gt;&lt;f t=&quot;shared&quot; ca=&quot;1&quot; si=&quot;42&quot;/&gt;&lt;v&gt;38.888087678793589&lt;/v&gt;&lt;/c&gt;&lt;/row&gt;&lt;row r=&quot;385&quot; spans=&quot;2:9&quot; x14ac:dyDescent=&quot;0.25&quot;&gt;&lt;c r=&quot;B385&quot; s=&quot;83&quot;&gt;&lt;v&gt;340&lt;/v&gt;&lt;/c&gt;&lt;c r=&quot;C385&quot; s=&quot;80&quot;&gt;&lt;f t=&quot;shared&quot; ca=&quot;1&quot; si=&quot;36&quot;/&gt;&lt;v&gt;7.1980797410317987E-2&lt;/v&gt;&lt;/c&gt;&lt;c r=&quot;D385&quot; s=&quot;80&quot;&gt;&lt;f t=&quot;shared&quot; ca=&quot;1&quot; si=&quot;37&quot;/&gt;&lt;v&gt;0.14054394508031937&lt;/v&gt;&lt;/c&gt;&lt;c r=&quot;E385&quot; s=&quot;80&quot;&gt;&lt;f t=&quot;shared&quot; ca=&quot;1&quot; si=&quot;38&quot;/&gt;&lt;v&gt;7.3226985665499275E-2&lt;/v&gt;&lt;/c&gt;&lt;c r=&quot;F385&quot; s=&quot;80&quot;&gt;&lt;f t=&quot;shared&quot; ca=&quot;1&quot; si=&quot;39&quot;/&gt;&lt;v&gt;2.5135690467034455E-2&lt;/v&gt;&lt;/c&gt;&lt;c r=&quot;G385&quot; s=&quot;80&quot;&gt;&lt;f t=&quot;shared&quot; ca=&quot;1&quot; si=&quot;40&quot;/&gt;&lt;v&gt;8.3380761556223565E-2&lt;/v&gt;&lt;/c&gt;&lt;c r=&quot;H385&quot; s=&quot;81&quot;&gt;&lt;f t=&quot;shared&quot; ca=&quot;1&quot; si=&quot;41&quot;/&gt;&lt;v&gt;2291.6674487975642&lt;/v&gt;&lt;/c&gt;&lt;c r=&quot;I385&quot; s=&quot;62&quot;&gt;&lt;f t=&quot;shared&quot; ca=&quot;1&quot; si=&quot;42&quot;/&gt;&lt;v&gt;36.833348975951282&lt;/v&gt;&lt;/c&gt;&lt;/row&gt;&lt;row r=&quot;386&quot; spans=&quot;2:9&quot; x14ac:dyDescent=&quot;0.25&quot;&gt;&lt;c r=&quot;B386&quot; s=&quot;83&quot;&gt;&lt;v&gt;341&lt;/v&gt;&lt;/c&gt;&lt;c r=&quot;C386&quot; s=&quot;80&quot;&gt;&lt;f t=&quot;shared&quot; ca=&quot;1&quot; si=&quot;36&quot;/&gt;&lt;v&gt;4.2202287579706642E-2&lt;/v&gt;&lt;/c&gt;&lt;c r=&quot;D386&quot; s=&quot;80&quot;&gt;&lt;f t=&quot;shared&quot; ca=&quot;1&quot; si=&quot;37&quot;/&gt;&lt;v&gt;0.16060161265596279&lt;/v&gt;&lt;/c&gt;&lt;c r=&quot;E386&quot; s=&quot;80&quot;&gt;&lt;f t=&quot;shared&quot; ca=&quot;1&quot; si=&quot;38&quot;/&gt;&lt;v&gt;7.9075597720351609E-2&lt;/v&gt;&lt;/c&gt;&lt;c r=&quot;F386&quot; s=&quot;80&quot;&gt;&lt;f t=&quot;shared&quot; ca=&quot;1&quot; si=&quot;39&quot;/&gt;&lt;v&gt;2.3622984974715343E-2&lt;/v&gt;&lt;/c&gt;&lt;c r=&quot;G386&quot; s=&quot;80&quot;&gt;&lt;f t=&quot;shared&quot; ca=&quot;1&quot; si=&quot;40&quot;/&gt;&lt;v&gt;9.742112885917395E-2&lt;/v&gt;&lt;/c&gt;&lt;c r=&quot;H386&quot; s=&quot;81&quot;&gt;&lt;f t=&quot;shared&quot; ca=&quot;1&quot; si=&quot;41&quot;/&gt;&lt;v&gt;2048.3003292660201&lt;/v&gt;&lt;/c&gt;&lt;c r=&quot;I386&quot; s=&quot;62&quot;&gt;&lt;f t=&quot;shared&quot; ca=&quot;1&quot; si=&quot;42&quot;/&gt;&lt;v&gt;31.9660065853204&lt;/v&gt;&lt;/c&gt;&lt;/row&gt;&lt;row r=&quot;387&quot; spans=&quot;2:9&quot; x14ac:dyDescent=&quot;0.25&quot;&gt;&lt;c r=&quot;B387&quot; s=&quot;83&quot;&gt;&lt;v&gt;342&lt;/v&gt;&lt;/c&gt;&lt;c r=&quot;C387&quot; s=&quot;80&quot;&gt;&lt;f t=&quot;shared&quot; ca=&quot;1&quot; si=&quot;36&quot;/&gt;&lt;v&gt;7.1035481390942429E-2&lt;/v&gt;&lt;/c&gt;&lt;c r=&quot;D387&quot; s=&quot;80&quot;&gt;&lt;f t=&quot;shared&quot; ca=&quot;1&quot; si=&quot;37&quot;/&gt;&lt;v&gt;0.16696123679545821&lt;/v&gt;&lt;/c&gt;&lt;c r=&quot;E387&quot; s=&quot;80&quot;&gt;&lt;f t=&quot;shared&quot; ca=&quot;1&quot; si=&quot;38&quot;/&gt;&lt;v&gt;7.9100598807790662E-2&lt;/v&gt;&lt;/c&gt;&lt;c r=&quot;F387&quot; s=&quot;80&quot;&gt;&lt;f t=&quot;shared&quot; ca=&quot;1&quot; si=&quot;39&quot;/&gt;&lt;v&gt;2.8372115760741758E-2&lt;/v&gt;&lt;/c&gt;&lt;c r=&quot;G387&quot; s=&quot;80&quot;&gt;&lt;f t=&quot;shared&quot; ca=&quot;1&quot; si=&quot;40&quot;/&gt;&lt;v&gt;0.10187286575682075&lt;/v&gt;&lt;/c&gt;&lt;c r=&quot;H387&quot; s=&quot;81&quot;&gt;&lt;f t=&quot;shared&quot; ca=&quot;1&quot; si=&quot;41&quot;/&gt;&lt;v&gt;2611.5623204038229&lt;/v&gt;&lt;/c&gt;&lt;c r=&quot;I387&quot; s=&quot;62&quot;&gt;&lt;f t=&quot;shared&quot; ca=&quot;1&quot; si=&quot;42&quot;/&gt;&lt;v&gt;43.231246408076458&lt;/v&gt;&lt;/c&gt;&lt;/row&gt;&lt;row r=&quot;388&quot; spans=&quot;2:9&quot; x14ac:dyDescent=&quot;0.25&quot;&gt;&lt;c r=&quot;B388&quot; s=&quot;83&quot;&gt;&lt;v&gt;343&lt;/v&gt;&lt;/c&gt;&lt;c r=&quot;C388&quot; s=&quot;80&quot;&gt;&lt;f t=&quot;shared&quot; ca=&quot;1&quot; si=&quot;36&quot;/&gt;&lt;v&gt;2.1877787334169875E-2&lt;/v&gt;&lt;/c&gt;&lt;c r=&quot;D388&quot; s=&quot;80&quot;&gt;&lt;f t=&quot;shared&quot; ca=&quot;1&quot; si=&quot;37&quot;/&gt;&lt;v&gt;0.16628034877586409&lt;/v&gt;&lt;/c&gt;&lt;c r=&quot;E388&quot; s=&quot;80&quot;&gt;&lt;f t=&quot;shared&quot; ca=&quot;1&quot; si=&quot;38&quot;/&gt;&lt;v&gt;7.7983810919552157E-2&lt;/v&gt;&lt;/c&gt;&lt;c r=&quot;F388&quot; s=&quot;80&quot;&gt;&lt;f t=&quot;shared&quot; ca=&quot;1&quot; si=&quot;39&quot;/&gt;&lt;v&gt;2.3565429544131496E-2&lt;/v&gt;&lt;/c&gt;&lt;c r=&quot;G388&quot; s=&quot;80&quot;&gt;&lt;f t=&quot;shared&quot; ca=&quot;1&quot; si=&quot;40&quot;/&gt;&lt;v&gt;0.10139624414310486&lt;/v&gt;&lt;/c&gt;&lt;c r=&quot;H388&quot; s=&quot;81&quot;&gt;&lt;f t=&quot;shared&quot; ca=&quot;1&quot; si=&quot;41&quot;/&gt;&lt;v&gt;1987.6623229302088&lt;/v&gt;&lt;/c&gt;&lt;c r=&quot;I388&quot; s=&quot;62&quot;&gt;&lt;f t=&quot;shared&quot; ca=&quot;1&quot; si=&quot;42&quot;/&gt;&lt;v&gt;30.753246458604178&lt;/v&gt;&lt;/c&gt;&lt;/row&gt;&lt;row r=&quot;389&quot; spans=&quot;2:9&quot; x14ac:dyDescent=&quot;0.25&quot;&gt;&lt;c r=&quot;B389&quot; s=&quot;83&quot;&gt;&lt;v&gt;344&lt;/v&gt;&lt;/c&gt;&lt;c r=&quot;C389&quot; s=&quot;80&quot;&gt;&lt;f t=&quot;shared&quot; ca=&quot;1&quot; si=&quot;36&quot;/&gt;&lt;v&gt;5.5300908519893111E-2&lt;/v&gt;&lt;/c&gt;&lt;c r=&quot;D389&quot; s=&quot;80&quot;&gt;&lt;f t=&quot;shared&quot; ca=&quot;1&quot; si=&quot;37&quot;/&gt;&lt;v&gt;0.14131523940920698&lt;/v&gt;&lt;/c&gt;&lt;c r=&quot;E389&quot; s=&quot;80&quot;&gt;&lt;f t=&quot;shared&quot; ca=&quot;1&quot; si=&quot;38&quot;/&gt;&lt;v&gt;7.621931627330733E-2&lt;/v&gt;&lt;/c&gt;&lt;c r=&quot;F389&quot; s=&quot;80&quot;&gt;&lt;f t=&quot;shared&quot; ca=&quot;1&quot; si=&quot;39&quot;/&gt;&lt;v&gt;2.7308466807982927E-2&lt;/v&gt;&lt;/c&gt;&lt;c r=&quot;G389&quot; s=&quot;80&quot;&gt;&lt;f t=&quot;shared&quot; ca=&quot;1&quot; si=&quot;40&quot;/&gt;&lt;v&gt;8.3920667586444897E-2&lt;/v&gt;&lt;/c&gt;&lt;c r=&quot;H389&quot; s=&quot;81&quot;&gt;&lt;f t=&quot;shared&quot; ca=&quot;1&quot; si=&quot;41&quot;/&gt;&lt;v&gt;2093.3154672949299&lt;/v&gt;&lt;/c&gt;&lt;c r=&quot;I389&quot; s=&quot;62&quot;&gt;&lt;f t=&quot;shared&quot; ca=&quot;1&quot; si=&quot;42&quot;/&gt;&lt;v&gt;32.8663093458986&lt;/v&gt;&lt;/c&gt;&lt;/row&gt;&lt;row r=&quot;390&quot; spans=&quot;2:9&quot; x14ac:dyDescent=&quot;0.25&quot;&gt;&lt;c r=&quot;B390&quot; s=&quot;83&quot;&gt;&lt;v&gt;345&lt;/v&gt;&lt;/c&gt;&lt;c r=&quot;C390&quot; s=&quot;80&quot;&gt;&lt;f t=&quot;shared&quot; ca=&quot;1&quot; si=&quot;36&quot;/&gt;&lt;v&gt;3.4825981971139619E-2&lt;/v&gt;&lt;/c&gt;&lt;c r=&quot;D390&quot; s=&quot;80&quot;&gt;&lt;f t=&quot;shared&quot; ca=&quot;1&quot; si=&quot;37&quot;/&gt;&lt;v&gt;0.16997460711255097&lt;/v&gt;&lt;/c&gt;&lt;c r=&quot;E390&quot; s=&quot;80&quot;&gt;&lt;f t=&quot;shared&quot; ca=&quot;1&quot; si=&quot;38&quot;/&gt;&lt;v&gt;8.0815054173664955E-2&lt;/v&gt;&lt;/c&gt;&lt;c r=&quot;F390&quot; s=&quot;80&quot;&gt;&lt;f t=&quot;shared&quot; ca=&quot;1&quot; si=&quot;39&quot;/&gt;&lt;v&gt;2.3963617872024535E-2&lt;/v&gt;&lt;/c&gt;&lt;c r=&quot;G390&quot; s=&quot;80&quot;&gt;&lt;f t=&quot;shared&quot; ca=&quot;1&quot; si=&quot;40&quot;/&gt;&lt;v&gt;0.10398222497878568&lt;/v&gt;&lt;/c&gt;&lt;c r=&quot;H390&quot; s=&quot;81&quot;&gt;&lt;f t=&quot;shared&quot; ca=&quot;1&quot; si=&quot;41&quot;/&gt;&lt;v&gt;2062.2863161840605&lt;/v&gt;&lt;/c&gt;&lt;c r=&quot;I390&quot; s=&quot;62&quot;&gt;&lt;f t=&quot;shared&quot; ca=&quot;1&quot; si=&quot;42&quot;/&gt;&lt;v&gt;32.245726323681211&lt;/v&gt;&lt;/c&gt;&lt;/row&gt;&lt;row r=&quot;391&quot; spans=&quot;2:9&quot; x14ac:dyDescent=&quot;0.25&quot;&gt;&lt;c r=&quot;B391&quot; s=&quot;83&quot;&gt;&lt;v&gt;346&lt;/v&gt;&lt;/c&gt;&lt;c r=&quot;C391&quot; s=&quot;80&quot;&gt;&lt;f t=&quot;shared&quot; ca=&quot;1&quot; si=&quot;36&quot;/&gt;&lt;v&gt;4.2394884856678118E-2&lt;/v&gt;&lt;/c&gt;&lt;c r=&quot;D391&quot; s=&quot;80&quot;&gt;&lt;f t=&quot;shared&quot; ca=&quot;1&quot; si=&quot;37&quot;/&gt;&lt;v&gt;0.15407305980140057&lt;/v&gt;&lt;/c&gt;&lt;c r=&quot;E391&quot; s=&quot;80&quot;&gt;&lt;f t=&quot;shared&quot; ca=&quot;1&quot; si=&quot;38&quot;/&gt;&lt;v&gt;7.5473939678167526E-2&lt;/v&gt;&lt;/c&gt;&lt;c r=&quot;F391&quot; s=&quot;80&quot;&gt;&lt;f t=&quot;shared&quot; ca=&quot;1&quot; si=&quot;39&quot;/&gt;&lt;v&gt;2.273707120850707E-2&lt;/v&gt;&lt;/c&gt;&lt;c r=&quot;G391&quot; s=&quot;80&quot;&gt;&lt;f t=&quot;shared&quot; ca=&quot;1&quot; si=&quot;40&quot;/&gt;&lt;v&gt;9.2851141860980396E-2&lt;/v&gt;&lt;/c&gt;&lt;c r=&quot;H391&quot; s=&quot;81&quot;&gt;&lt;f t=&quot;shared&quot; ca=&quot;1&quot; si=&quot;41&quot;/&gt;&lt;v&gt;2061.5817250807527&lt;/v&gt;&lt;/c&gt;&lt;c r=&quot;I391&quot; s=&quot;62&quot;&gt;&lt;f t=&quot;shared&quot; ca=&quot;1&quot; si=&quot;42&quot;/&gt;&lt;v&gt;32.231634501615055&lt;/v&gt;&lt;/c&gt;&lt;/row&gt;&lt;row r=&quot;392&quot; spans=&quot;2:9&quot; x14ac:dyDescent=&quot;0.25&quot;&gt;&lt;c r=&quot;B392&quot; s=&quot;83&quot;&gt;&lt;v&gt;347&lt;/v&gt;&lt;/c&gt;&lt;c r=&quot;C392&quot; s=&quot;80&quot;&gt;&lt;f t=&quot;shared&quot; ca=&quot;1&quot; si=&quot;36&quot;/&gt;&lt;v&gt;5.8398147999742987E-2&lt;/v&gt;&lt;/c&gt;&lt;c r=&quot;D392&quot; s=&quot;80&quot;&gt;&lt;f t=&quot;shared&quot; ca=&quot;1&quot; si=&quot;37&quot;/&gt;&lt;v&gt;0.1630527895628992&lt;/v&gt;&lt;/c&gt;&lt;c r=&quot;E392&quot; s=&quot;80&quot;&gt;&lt;f t=&quot;shared&quot; ca=&quot;1&quot; si=&quot;38&quot;/&gt;&lt;v&gt;8.4344594300477471E-2&lt;/v&gt;&lt;/c&gt;&lt;c r=&quot;F392&quot; s=&quot;80&quot;&gt;&lt;f t=&quot;shared&quot; ca=&quot;1&quot; si=&quot;39&quot;/&gt;&lt;v&gt;2.4006742046465957E-2&lt;/v&gt;&lt;/c&gt;&lt;c r=&quot;G392&quot; s=&quot;80&quot;&gt;&lt;f t=&quot;shared&quot; ca=&quot;1&quot; si=&quot;40&quot;/&gt;&lt;v&gt;9.9136952694029445E-2&lt;/v&gt;&lt;/c&gt;&lt;c r=&quot;H392&quot; s=&quot;81&quot;&gt;&lt;f t=&quot;shared&quot; ca=&quot;1&quot; si=&quot;41&quot;/&gt;&lt;v&gt;2049.3943399107202&lt;/v&gt;&lt;/c&gt;&lt;c r=&quot;I392&quot; s=&quot;62&quot;&gt;&lt;f t=&quot;shared&quot; ca=&quot;1&quot; si=&quot;42&quot;/&gt;&lt;v&gt;31.987886798214404&lt;/v&gt;&lt;/c&gt;&lt;/row&gt;&lt;row r=&quot;393&quot; spans=&quot;2:9&quot; x14ac:dyDescent=&quot;0.25&quot;&gt;&lt;c r=&quot;B393&quot; s=&quot;83&quot;&gt;&lt;v&gt;348&lt;/v&gt;&lt;/c&gt;&lt;c r=&quot;C393&quot; s=&quot;80&quot;&gt;&lt;f t=&quot;shared&quot; ca=&quot;1&quot; si=&quot;36&quot;/&gt;&lt;v&gt;4.4958407406941153E-2&lt;/v&gt;&lt;/c&gt;&lt;c r=&quot;D393&quot; s=&quot;80&quot;&gt;&lt;f t=&quot;shared&quot; ca=&quot;1&quot; si=&quot;37&quot;/&gt;&lt;v&gt;0.13870237506440217&lt;/v&gt;&lt;/c&gt;&lt;c r=&quot;E393&quot; s=&quot;80&quot;&gt;&lt;f t=&quot;shared&quot; ca=&quot;1&quot; si=&quot;38&quot;/&gt;&lt;v&gt;7.8951913817136246E-2&lt;/v&gt;&lt;/c&gt;&lt;c r=&quot;F393&quot; s=&quot;80&quot;&gt;&lt;f t=&quot;shared&quot; ca=&quot;1&quot; si=&quot;39&quot;/&gt;&lt;v&gt;1.8120346878358999E-2&lt;/v&gt;&lt;/c&gt;&lt;c r=&quot;G393&quot; s=&quot;80&quot;&gt;&lt;f t=&quot;shared&quot; ca=&quot;1&quot; si=&quot;40&quot;/&gt;&lt;v&gt;8.2091662545081517E-2&lt;/v&gt;&lt;/c&gt;&lt;c r=&quot;H393&quot; s=&quot;81&quot;&gt;&lt;f t=&quot;shared&quot; ca=&quot;1&quot; si=&quot;41&quot;/&gt;&lt;v&gt;1621.1749644836632&lt;/v&gt;&lt;/c&gt;&lt;c r=&quot;I393&quot; s=&quot;62&quot;&gt;&lt;f t=&quot;shared&quot; ca=&quot;1&quot; si=&quot;42&quot;/&gt;&lt;v&gt;23.423499289673263&lt;/v&gt;&lt;/c&gt;&lt;/row&gt;&lt;row r=&quot;394&quot; spans=&quot;2:9&quot; x14ac:dyDescent=&quot;0.25&quot;&gt;&lt;c r=&quot;B394&quot; s=&quot;83&quot;&gt;&lt;v&gt;349&lt;/v&gt;&lt;/c&gt;&lt;c r=&quot;C394&quot; s=&quot;80&quot;&gt;&lt;f t=&quot;shared&quot; ca=&quot;1&quot; si=&quot;36&quot;/&gt;&lt;v&gt;7.3283834021065697E-2&lt;/v&gt;&lt;/c&gt;&lt;c r=&quot;D394&quot; s=&quot;80&quot;&gt;&lt;f t=&quot;shared&quot; ca=&quot;1&quot; si=&quot;37&quot;/&gt;&lt;v&gt;0.15693941211660187&lt;/v&gt;&lt;/c&gt;&lt;c r=&quot;E394&quot; s=&quot;80&quot;&gt;&lt;f t=&quot;shared&quot; ca=&quot;1&quot; si=&quot;38&quot;/&gt;&lt;v&gt;8.2626977910281507E-2&lt;/v&gt;&lt;/c&gt;&lt;c r=&quot;F394&quot; s=&quot;80&quot;&gt;&lt;f t=&quot;shared&quot; ca=&quot;1&quot; si=&quot;39&quot;/&gt;&lt;v&gt;2.2737739371100497E-2&lt;/v&gt;&lt;/c&gt;&lt;c r=&quot;G394&quot; s=&quot;80&quot;&gt;&lt;f t=&quot;shared&quot; ca=&quot;1&quot; si=&quot;40&quot;/&gt;&lt;v&gt;9.4857588481621319E-2&lt;/v&gt;&lt;/c&gt;&lt;c r=&quot;H394&quot; s=&quot;81&quot;&gt;&lt;f t=&quot;shared&quot; ca=&quot;1&quot; si=&quot;41&quot;/&gt;&lt;v&gt;2114.010694787286&lt;/v&gt;&lt;/c&gt;&lt;c r=&quot;I394&quot; s=&quot;62&quot;&gt;&lt;f t=&quot;shared&quot; ca=&quot;1&quot; si=&quot;42&quot;/&gt;&lt;v&gt;33.280213895745717&lt;/v&gt;&lt;/c&gt;&lt;/row&gt;&lt;row r=&quot;395&quot; spans=&quot;2:9&quot; x14ac:dyDescent=&quot;0.25&quot;&gt;&lt;c r=&quot;B395&quot; s=&quot;83&quot;&gt;&lt;v&gt;350&lt;/v&gt;&lt;/c&gt;&lt;c r=&quot;C395&quot; s=&quot;80&quot;&gt;&lt;f t=&quot;shared&quot; ca=&quot;1&quot; si=&quot;36&quot;/&gt;&lt;v&gt;3.2365463020813785E-2&lt;/v&gt;&lt;/c&gt;&lt;c r=&quot;D395&quot; s=&quot;80&quot;&gt;&lt;f t=&quot;shared&quot; ca=&quot;1&quot; si=&quot;37&quot;/&gt;&lt;v&gt;0.14394240544887696&lt;/v&gt;&lt;/c&gt;&lt;c r=&quot;E395&quot; s=&quot;80&quot;&gt;&lt;f t=&quot;shared&quot; ca=&quot;1&quot; si=&quot;38&quot;/&gt;&lt;v&gt;7.3699399850218339E-2&lt;/v&gt;&lt;/c&gt;&lt;c r=&quot;F395&quot; s=&quot;80&quot;&gt;&lt;f t=&quot;shared&quot; ca=&quot;1&quot; si=&quot;39&quot;/&gt;&lt;v&gt;2.6114094556717773E-2&lt;/v&gt;&lt;/c&gt;&lt;c r=&quot;G395&quot; s=&quot;80&quot;&gt;&lt;f t=&quot;shared&quot; ca=&quot;1&quot; si=&quot;40&quot;/&gt;&lt;v&gt;8.5759683814213866E-2&lt;/v&gt;&lt;/c&gt;&lt;c r=&quot;H395&quot; s=&quot;81&quot;&gt;&lt;f t=&quot;shared&quot; ca=&quot;1&quot; si=&quot;41&quot;/&gt;&lt;v&gt;1996.5252570542493&lt;/v&gt;&lt;/c&gt;&lt;c r=&quot;I395&quot; s=&quot;62&quot;&gt;&lt;f t=&quot;shared&quot; ca=&quot;1&quot; si=&quot;42&quot;/&gt;&lt;v&gt;30.930505141084986&lt;/v&gt;&lt;/c&gt;&lt;/row&gt;&lt;row r=&quot;396&quot; spans=&quot;2:9&quot; x14ac:dyDescent=&quot;0.25&quot;&gt;&lt;c r=&quot;B396&quot; s=&quot;83&quot;&gt;&lt;v&gt;351&lt;/v&gt;&lt;/c&gt;&lt;c r=&quot;C396&quot; s=&quot;80&quot;&gt;&lt;f t=&quot;shared&quot; ca=&quot;1&quot; si=&quot;36&quot;/&gt;&lt;v&gt;3.9659008235263873E-2&lt;/v&gt;&lt;/c&gt;&lt;c r=&quot;D396&quot; s=&quot;80&quot;&gt;&lt;f t=&quot;shared&quot; ca=&quot;1&quot; si=&quot;37&quot;/&gt;&lt;v&gt;0.15768301881036817&lt;/v&gt;&lt;/c&gt;&lt;c r=&quot;E396&quot; s=&quot;80&quot;&gt;&lt;f t=&quot;shared&quot; ca=&quot;1&quot; si=&quot;38&quot;/&gt;&lt;v&gt;8.6852972369935694E-2&lt;/v&gt;&lt;/c&gt;&lt;c r=&quot;F396&quot; s=&quot;80&quot;&gt;&lt;f t=&quot;shared&quot; ca=&quot;1&quot; si=&quot;39&quot;/&gt;&lt;v&gt;2.9511392657785965E-2&lt;/v&gt;&lt;/c&gt;&lt;c r=&quot;G396&quot; s=&quot;80&quot;&gt;&lt;f t=&quot;shared&quot; ca=&quot;1&quot; si=&quot;40&quot;/&gt;&lt;v&gt;9.5378113167257722E-2&lt;/v&gt;&lt;/c&gt;&lt;c r=&quot;H396&quot; s=&quot;81&quot;&gt;&lt;f t=&quot;shared&quot; ca=&quot;1&quot; si=&quot;41&quot;/&gt;&lt;v&gt;1879.2860322008012&lt;/v&gt;&lt;/c&gt;&lt;c r=&quot;I396&quot; s=&quot;62&quot;&gt;&lt;f t=&quot;shared&quot; ca=&quot;1&quot; si=&quot;42&quot;/&gt;&lt;v&gt;28.585720644016025&lt;/v&gt;&lt;/c&gt;&lt;/row&gt;&lt;row r=&quot;397&quot; spans=&quot;2:9&quot; x14ac:dyDescent=&quot;0.25&quot;&gt;&lt;c r=&quot;B397&quot; s=&quot;83&quot;&gt;&lt;v&gt;352&lt;/v&gt;&lt;/c&gt;&lt;c r=&quot;C397&quot; s=&quot;80&quot;&gt;&lt;f t=&quot;shared&quot; ca=&quot;1&quot; si=&quot;36&quot;/&gt;&lt;v&gt;3.2041689577824606E-2&lt;/v&gt;&lt;/c&gt;&lt;c r=&quot;D397&quot; s=&quot;80&quot;&gt;&lt;f t=&quot;shared&quot; ca=&quot;1&quot; si=&quot;37&quot;/&gt;&lt;v&gt;0.14680759144663671&lt;/v&gt;&lt;/c&gt;&lt;c r=&quot;E397&quot; s=&quot;80&quot;&gt;&lt;f t=&quot;shared&quot; ca=&quot;1&quot; si=&quot;38&quot;/&gt;&lt;v&gt;7.9946078358420519E-2&lt;/v&gt;&lt;/c&gt;&lt;c r=&quot;F397&quot; s=&quot;80&quot;&gt;&lt;f t=&quot;shared&quot; ca=&quot;1&quot; si=&quot;39&quot;/&gt;&lt;v&gt;2.1870303684505009E-2&lt;/v&gt;&lt;/c&gt;&lt;c r=&quot;G397&quot; s=&quot;80&quot;&gt;&lt;f t=&quot;shared&quot; ca=&quot;1&quot; si=&quot;40&quot;/&gt;&lt;v&gt;8.7765314012645701E-2&lt;/v&gt;&lt;/c&gt;&lt;c r=&quot;H397&quot; s=&quot;81&quot;&gt;&lt;f t=&quot;shared&quot; ca=&quot;1&quot; si=&quot;41&quot;/&gt;&lt;v&gt;1695.3352948088409&lt;/v&gt;&lt;/c&gt;&lt;c r=&quot;I397&quot; s=&quot;62&quot;&gt;&lt;f t=&quot;shared&quot; ca=&quot;1&quot; si=&quot;42&quot;/&gt;&lt;v&gt;24.906705896176817&lt;/v&gt;&lt;/c&gt;&lt;/row&gt;&lt;row r=&quot;398&quot; spans=&quot;2:9&quot; x14ac:dyDescent=&quot;0.25&quot;&gt;&lt;c r=&quot;B398&quot; s=&quot;83&quot;&gt;&lt;v&gt;353&lt;/v&gt;&lt;/c&gt;&lt;c r=&quot;C398&quot; s=&quot;80&quot;&gt;&lt;f t=&quot;shared&quot; ca=&quot;1&quot; si=&quot;36&quot;/&gt;&lt;v&gt;4.4533192198882361E-2&lt;/v&gt;&lt;/c&gt;&lt;c r=&quot;D398&quot; s=&quot;80&quot;&gt;&lt;f t=&quot;shared&quot; ca=&quot;1&quot; si=&quot;37&quot;/&gt;&lt;v&gt;0.17336044133569961&lt;/v&gt;&lt;/c&gt;&lt;c r=&quot;E398&quot; s=&quot;80&quot;&gt;&lt;f t=&quot;shared&quot; ca=&quot;1&quot; si=&quot;38&quot;/&gt;&lt;v&gt;7.9688611442618948E-2&lt;/v&gt;&lt;/c&gt;&lt;c r=&quot;F398&quot; s=&quot;80&quot;&gt;&lt;f t=&quot;shared&quot; ca=&quot;1&quot; si=&quot;39&quot;/&gt;&lt;v&gt;2.4304150372841449E-2&lt;/v&gt;&lt;/c&gt;&lt;c r=&quot;G398&quot; s=&quot;80&quot;&gt;&lt;f t=&quot;shared&quot; ca=&quot;1&quot; si=&quot;40&quot;/&gt;&lt;v&gt;0.10635230893498973&lt;/v&gt;&lt;/c&gt;&lt;c r=&quot;H398&quot; s=&quot;81&quot;&gt;&lt;f t=&quot;shared&quot; ca=&quot;1&quot; si=&quot;41&quot;/&gt;&lt;v&gt;2256.3525296677626&lt;/v&gt;&lt;/c&gt;&lt;c r=&quot;I398&quot; s=&quot;62&quot;&gt;&lt;f t=&quot;shared&quot; ca=&quot;1&quot; si=&quot;42&quot;/&gt;&lt;v&gt;36.12705059335525&lt;/v&gt;&lt;/c&gt;&lt;/row&gt;&lt;row r=&quot;399&quot; spans=&quot;2:9&quot; x14ac:dyDescent=&quot;0.25&quot;&gt;&lt;c r=&quot;B399&quot; s=&quot;83&quot;&gt;&lt;v&gt;354&lt;/v&gt;&lt;/c&gt;&lt;c r=&quot;C399&quot; s=&quot;80&quot;&gt;&lt;f t=&quot;shared&quot; ca=&quot;1&quot; si=&quot;36&quot;/&gt;&lt;v&gt;4.4266799018507413E-2&lt;/v&gt;&lt;/c&gt;&lt;c r=&quot;D399&quot; s=&quot;80&quot;&gt;&lt;f t=&quot;shared&quot; ca=&quot;1&quot; si=&quot;37&quot;/&gt;&lt;v&gt;0.15939756432668523&lt;/v&gt;&lt;/c&gt;&lt;c r=&quot;E399&quot; s=&quot;80&quot;&gt;&lt;f t=&quot;shared&quot; ca=&quot;1&quot; si=&quot;38&quot;/&gt;&lt;v&gt;7.7706580490469315E-2&lt;/v&gt;&lt;/c&gt;&lt;c r=&quot;F399&quot; s=&quot;80&quot;&gt;&lt;f t=&quot;shared&quot; ca=&quot;1&quot; si=&quot;39&quot;/&gt;&lt;v&gt;3.1430397493609555E-2&lt;/v&gt;&lt;/c&gt;&lt;c r=&quot;G399&quot; s=&quot;80&quot;&gt;&lt;f t=&quot;shared&quot; ca=&quot;1&quot; si=&quot;40&quot;/&gt;&lt;v&gt;9.657829502867965E-2&lt;/v&gt;&lt;/c&gt;&lt;c r=&quot;H399&quot; s=&quot;81&quot;&gt;&lt;f t=&quot;shared&quot; ca=&quot;1&quot; si=&quot;41&quot;/&gt;&lt;v&gt;2392.4063746242932&lt;/v&gt;&lt;/c&gt;&lt;c r=&quot;I399&quot; s=&quot;62&quot;&gt;&lt;f t=&quot;shared&quot; ca=&quot;1&quot; si=&quot;42&quot;/&gt;&lt;v&gt;38.848127492485865&lt;/v&gt;&lt;/c&gt;&lt;/row&gt;&lt;row r=&quot;400&quot; spans=&quot;2:9&quot; x14ac:dyDescent=&quot;0.25&quot;&gt;&lt;c r=&quot;B400&quot; s=&quot;83&quot;&gt;&lt;v&gt;355&lt;/v&gt;&lt;/c&gt;&lt;c r=&quot;C400&quot; s=&quot;80&quot;&gt;&lt;f t=&quot;shared&quot; ca=&quot;1&quot; si=&quot;36&quot;/&gt;&lt;v&gt;3.2130945949043935E-2&lt;/v&gt;&lt;/c&gt;&lt;c r=&quot;D400&quot; s=&quot;80&quot;&gt;&lt;f t=&quot;shared&quot; ca=&quot;1&quot; si=&quot;37&quot;/&gt;&lt;v&gt;0.17056445455365149&lt;/v&gt;&lt;/c&gt;&lt;c r=&quot;E400&quot; s=&quot;80&quot;&gt;&lt;f t=&quot;shared&quot; ca=&quot;1&quot; si=&quot;38&quot;/&gt;&lt;v&gt;7.5894746627473905E-2&lt;/v&gt;&lt;/c&gt;&lt;c r=&quot;F400&quot; s=&quot;80&quot;&gt;&lt;f t=&quot;shared&quot; ca=&quot;1&quot; si=&quot;39&quot;/&gt;&lt;v&gt;2.5063614562407785E-2&lt;/v&gt;&lt;/c&gt;&lt;c r=&quot;G400&quot; s=&quot;80&quot;&gt;&lt;f t=&quot;shared&quot; ca=&quot;1&quot; si=&quot;40&quot;/&gt;&lt;v&gt;0.10439511818755604&lt;/v&gt;&lt;/c&gt;&lt;c r=&quot;H400&quot; s=&quot;81&quot;&gt;&lt;f t=&quot;shared&quot; ca=&quot;1&quot; si=&quot;41&quot;/&gt;&lt;v&gt;2280.7496315624157&lt;/v&gt;&lt;/c&gt;&lt;c r=&quot;I400&quot; s=&quot;62&quot;&gt;&lt;f t=&quot;shared&quot; ca=&quot;1&quot; si=&quot;42&quot;/&gt;&lt;v&gt;36.614992631248313&lt;/v&gt;&lt;/c&gt;&lt;/row&gt;&lt;row r=&quot;401&quot; spans=&quot;2:9&quot; x14ac:dyDescent=&quot;0.25&quot;&gt;&lt;c r=&quot;B401&quot; s=&quot;83&quot;&gt;&lt;v&gt;356&lt;/v&gt;&lt;/c&gt;&lt;c r=&quot;C401&quot; s=&quot;80&quot;&gt;&lt;f t=&quot;shared&quot; ca=&quot;1&quot; si=&quot;36&quot;/&gt;&lt;v&gt;2.842403200588911E-2&lt;/v&gt;&lt;/c&gt;&lt;c r=&quot;D401&quot; s=&quot;80&quot;&gt;&lt;f t=&quot;shared&quot; ca=&quot;1&quot; si=&quot;37&quot;/&gt;&lt;v&gt;0.16157785681853892&lt;/v&gt;&lt;/c&gt;&lt;c r=&quot;E401&quot; s=&quot;80&quot;&gt;&lt;f t=&quot;shared&quot; ca=&quot;1&quot; si=&quot;38&quot;/&gt;&lt;v&gt;9.4284553112256073E-2&lt;/v&gt;&lt;/c&gt;&lt;c r=&quot;F401&quot; s=&quot;80&quot;&gt;&lt;f t=&quot;shared&quot; ca=&quot;1&quot; si=&quot;39&quot;/&gt;&lt;v&gt;2.8762747832906041E-2&lt;/v&gt;&lt;/c&gt;&lt;c r=&quot;G401&quot; s=&quot;80&quot;&gt;&lt;f t=&quot;shared&quot; ca=&quot;1&quot; si=&quot;40&quot;/&gt;&lt;v&gt;9.8104499772977249E-2&lt;/v&gt;&lt;/c&gt;&lt;c r=&quot;H401&quot; s=&quot;81&quot;&gt;&lt;f t=&quot;shared&quot; ca=&quot;1&quot; si=&quot;41&quot;/&gt;&lt;v&gt;1615.0025951455964&lt;/v&gt;&lt;/c&gt;&lt;c r=&quot;I401&quot; s=&quot;62&quot;&gt;&lt;f t=&quot;shared&quot; ca=&quot;1&quot; si=&quot;42&quot;/&gt;&lt;v&gt;23.300051902911928&lt;/v&gt;&lt;/c&gt;&lt;/row&gt;&lt;row r=&quot;402&quot; spans=&quot;2:9&quot; x14ac:dyDescent=&quot;0.25&quot;&gt;&lt;c r=&quot;B402&quot; s=&quot;83&quot;&gt;&lt;v&gt;357&lt;/v&gt;&lt;/c&gt;&lt;c r=&quot;C402&quot; s=&quot;80&quot;&gt;&lt;f t=&quot;shared&quot; ca=&quot;1&quot; si=&quot;36&quot;/&gt;&lt;v&gt;5.0468425736031608E-2&lt;/v&gt;&lt;/c&gt;&lt;c r=&quot;D402&quot; s=&quot;80&quot;&gt;&lt;f t=&quot;shared&quot; ca=&quot;1&quot; si=&quot;37&quot;/&gt;&lt;v&gt;0.15554606691663683&lt;/v&gt;&lt;/c&gt;&lt;c r=&quot;E402&quot; s=&quot;80&quot;&gt;&lt;f t=&quot;shared&quot; ca=&quot;1&quot; si=&quot;38&quot;/&gt;&lt;v&gt;8.0603812305250849E-2&lt;/v&gt;&lt;/c&gt;&lt;c r=&quot;F402&quot; s=&quot;80&quot;&gt;&lt;f t=&quot;shared&quot; ca=&quot;1&quot; si=&quot;39&quot;/&gt;&lt;v&gt;2.4836186061342275E-2&lt;/v&gt;&lt;/c&gt;&lt;c r=&quot;G402&quot; s=&quot;80&quot;&gt;&lt;f t=&quot;shared&quot; ca=&quot;1&quot; si=&quot;40&quot;/&gt;&lt;v&gt;9.3882246841645783E-2&lt;/v&gt;&lt;/c&gt;&lt;c r=&quot;H402&quot; s=&quot;81&quot;&gt;&lt;f t=&quot;shared&quot; ca=&quot;1&quot; si=&quot;41&quot;/&gt;&lt;v&gt;2025.7813802819981&lt;/v&gt;&lt;/c&gt;&lt;c r=&quot;I402&quot; s=&quot;62&quot;&gt;&lt;f t=&quot;shared&quot; ca=&quot;1&quot; si=&quot;42&quot;/&gt;&lt;v&gt;31.51562760563996&lt;/v&gt;&lt;/c&gt;&lt;/row&gt;&lt;row r=&quot;403&quot; spans=&quot;2:9&quot; x14ac:dyDescent=&quot;0.25&quot;&gt;&lt;c r=&quot;B403&quot; s=&quot;83&quot;&gt;&lt;v&gt;358&lt;/v&gt;&lt;/c&gt;&lt;c r=&quot;C403&quot; s=&quot;80&quot;&gt;&lt;f t=&quot;shared&quot; ca=&quot;1&quot; si=&quot;36&quot;/&gt;&lt;v&gt;6.1209152564204491E-2&lt;/v&gt;&lt;/c&gt;&lt;c r=&quot;D403&quot; s=&quot;80&quot;&gt;&lt;f t=&quot;shared&quot; ca=&quot;1&quot; si=&quot;37&quot;/&gt;&lt;v&gt;0.15223306173027906&lt;/v&gt;&lt;/c&gt;&lt;c r=&quot;E403&quot; s=&quot;80&quot;&gt;&lt;f t=&quot;shared&quot; ca=&quot;1&quot; si=&quot;38&quot;/&gt;&lt;v&gt;8.5481939671967697E-2&lt;/v&gt;&lt;/c&gt;&lt;c r=&quot;F403&quot; s=&quot;80&quot;&gt;&lt;f t=&quot;shared&quot; ca=&quot;1&quot; si=&quot;39&quot;/&gt;&lt;v&gt;2.6905824652217136E-2&lt;/v&gt;&lt;/c&gt;&lt;c r=&quot;G403&quot; s=&quot;80&quot;&gt;&lt;f t=&quot;shared&quot; ca=&quot;1&quot; si=&quot;40&quot;/&gt;&lt;v&gt;9.1563143211195352E-2&lt;/v&gt;&lt;/c&gt;&lt;c r=&quot;H403&quot; s=&quot;81&quot;&gt;&lt;f t=&quot;shared&quot; ca=&quot;1&quot; si=&quot;41&quot;/&gt;&lt;v&gt;1954.6658748386451&lt;/v&gt;&lt;/c&gt;&lt;c r=&quot;I403&quot; s=&quot;62&quot;&gt;&lt;f t=&quot;shared&quot; ca=&quot;1&quot; si=&quot;42&quot;/&gt;&lt;v&gt;30.093317496772901&lt;/v&gt;&lt;/c&gt;&lt;/row&gt;&lt;row r=&quot;404&quot; spans=&quot;2:9&quot; x14ac:dyDescent=&quot;0.25&quot;&gt;&lt;c r=&quot;B404&quot; s=&quot;83&quot;&gt;&lt;v&gt;359&lt;/v&gt;&lt;/c&gt;&lt;c r=&quot;C404&quot; s=&quot;80&quot;&gt;&lt;f t=&quot;shared&quot; ca=&quot;1&quot; si=&quot;36&quot;/&gt;&lt;v&gt;2.0351090720744241E-2&lt;/v&gt;&lt;/c&gt;&lt;c r=&quot;D404&quot; s=&quot;80&quot;&gt;&lt;f t=&quot;shared&quot; ca=&quot;1&quot; si=&quot;37&quot;/&gt;&lt;v&gt;0.15685441683984674&lt;/v&gt;&lt;/c&gt;&lt;c r=&quot;E404&quot; s=&quot;80&quot;&gt;&lt;f t=&quot;shared&quot; ca=&quot;1&quot; si=&quot;38&quot;/&gt;&lt;v&gt;8.2874828458076699E-2&lt;/v&gt;&lt;/c&gt;&lt;c r=&quot;F404&quot; s=&quot;80&quot;&gt;&lt;f t=&quot;shared&quot; ca=&quot;1&quot; si=&quot;39&quot;/&gt;&lt;v&gt;2.4090145098425352E-2&lt;/v&gt;&lt;/c&gt;&lt;c r=&quot;G404&quot; s=&quot;80&quot;&gt;&lt;f t=&quot;shared&quot; ca=&quot;1&quot; si=&quot;40&quot;/&gt;&lt;v&gt;9.4798091787892724E-2&lt;/v&gt;&lt;/c&gt;&lt;c r=&quot;H404&quot; s=&quot;81&quot;&gt;&lt;f t=&quot;shared&quot; ca=&quot;1&quot; si=&quot;41&quot;/&gt;&lt;v&gt;1705.8495963461296&lt;/v&gt;&lt;/c&gt;&lt;c r=&quot;I404&quot; s=&quot;62&quot;&gt;&lt;f t=&quot;shared&quot; ca=&quot;1&quot; si=&quot;42&quot;/&gt;&lt;v&gt;25.116991926922591&lt;/v&gt;&lt;/c&gt;&lt;/row&gt;&lt;row r=&quot;405&quot; spans=&quot;2:9&quot; x14ac:dyDescent=&quot;0.25&quot;&gt;&lt;c r=&quot;B405&quot; s=&quot;83&quot;&gt;&lt;v&gt;360&lt;/v&gt;&lt;/c&gt;&lt;c r=&quot;C405&quot; s=&quot;80&quot;&gt;&lt;f t=&quot;shared&quot; ca=&quot;1&quot; si=&quot;36&quot;/&gt;&lt;v&gt;2.7387584173442881E-2&lt;/v&gt;&lt;/c&gt;&lt;c r=&quot;D405&quot; s=&quot;80&quot;&gt;&lt;f t=&quot;shared&quot; ca=&quot;1&quot; si=&quot;37&quot;/&gt;&lt;v&gt;0.1528610742015819&lt;/v&gt;&lt;/c&gt;&lt;c r=&quot;E405&quot; s=&quot;80&quot;&gt;&lt;f t=&quot;shared&quot; ca=&quot;1&quot; si=&quot;38&quot;/&gt;&lt;v&gt;7.6624026905148149E-2&lt;/v&gt;&lt;/c&gt;&lt;c r=&quot;F405&quot; s=&quot;80&quot;&gt;&lt;f t=&quot;shared&quot; ca=&quot;1&quot; si=&quot;39&quot;/&gt;&lt;v&gt;2.6791319088154169E-2&lt;/v&gt;&lt;/c&gt;&lt;c r=&quot;G405&quot; s=&quot;80&quot;&gt;&lt;f t=&quot;shared&quot; ca=&quot;1&quot; si=&quot;40&quot;/&gt;&lt;v&gt;9.2002751941107325E-2&lt;/v&gt;&lt;/c&gt;&lt;c r=&quot;H405&quot; s=&quot;81&quot;&gt;&lt;f t=&quot;shared&quot; ca=&quot;1&quot; si=&quot;41&quot;/&gt;&lt;v&gt;1995.7544467202367&lt;/v&gt;&lt;/c&gt;&lt;c r=&quot;I405&quot; s=&quot;62&quot;&gt;&lt;f t=&quot;shared&quot; ca=&quot;1&quot; si=&quot;42&quot;/&gt;&lt;v&gt;30.915088934404736&lt;/v&gt;&lt;/c&gt;&lt;/row&gt;&lt;row r=&quot;406&quot; spans=&quot;2:9&quot; x14ac:dyDescent=&quot;0.25&quot;&gt;&lt;c r=&quot;B406&quot; s=&quot;83&quot;&gt;&lt;v&gt;361&lt;/v&gt;&lt;/c&gt;&lt;c r=&quot;C406&quot; s=&quot;80&quot;&gt;&lt;f t=&quot;shared&quot; ca=&quot;1&quot; si=&quot;36&quot;/&gt;&lt;v&gt;6.21104213241871E-2&lt;/v&gt;&lt;/c&gt;&lt;c r=&quot;D406&quot; s=&quot;80&quot;&gt;&lt;f t=&quot;shared&quot; ca=&quot;1&quot; si=&quot;37&quot;/&gt;&lt;v&gt;0.15183409366990558&lt;/v&gt;&lt;/c&gt;&lt;c r=&quot;E406&quot; s=&quot;80&quot;&gt;&lt;f t=&quot;shared&quot; ca=&quot;1&quot; si=&quot;38&quot;/&gt;&lt;v&gt;8.4812922615599362E-2&lt;/v&gt;&lt;/c&gt;&lt;c r=&quot;F406&quot; s=&quot;80&quot;&gt;&lt;f t=&quot;shared&quot; ca=&quot;1&quot; si=&quot;39&quot;/&gt;&lt;v&gt;2.3370243364547797E-2&lt;/v&gt;&lt;/c&gt;&lt;c r=&quot;G406&quot; s=&quot;80&quot;&gt;&lt;f t=&quot;shared&quot; ca=&quot;1&quot; si=&quot;40&quot;/&gt;&lt;v&gt;9.128386556893392E-2&lt;/v&gt;&lt;/c&gt;&lt;c r=&quot;H406&quot; s=&quot;81&quot;&gt;&lt;f t=&quot;shared&quot; ca=&quot;1&quot; si=&quot;41&quot;/&gt;&lt;v&gt;1886.1957738119877&lt;/v&gt;&lt;/c&gt;&lt;c r=&quot;I406&quot; s=&quot;62&quot;&gt;&lt;f t=&quot;shared&quot; ca=&quot;1&quot; si=&quot;42&quot;/&gt;&lt;v&gt;28.723915476239753&lt;/v&gt;&lt;/c&gt;&lt;/row&gt;&lt;row r=&quot;407&quot; spans=&quot;2:9&quot; x14ac:dyDescent=&quot;0.25&quot;&gt;&lt;c r=&quot;B407&quot; s=&quot;83&quot;&gt;&lt;v&gt;362&lt;/v&gt;&lt;/c&gt;&lt;c r=&quot;C407&quot; s=&quot;80&quot;&gt;&lt;f t=&quot;shared&quot; ca=&quot;1&quot; si=&quot;36&quot;/&gt;&lt;v&gt;5.8498878285781181E-2&lt;/v&gt;&lt;/c&gt;&lt;c r=&quot;D407&quot; s=&quot;80&quot;&gt;&lt;f t=&quot;shared&quot; ca=&quot;1&quot; si=&quot;37&quot;/&gt;&lt;v&gt;0.17722338561880782&lt;/v&gt;&lt;/c&gt;&lt;c r=&quot;E407&quot; s=&quot;80&quot;&gt;&lt;f t=&quot;shared&quot; ca=&quot;1&quot; si=&quot;38&quot;/&gt;&lt;v&gt;8.017814919186754E-2&lt;/v&gt;&lt;/c&gt;&lt;c r=&quot;F407&quot; s=&quot;80&quot;&gt;&lt;f t=&quot;shared&quot; ca=&quot;1&quot; si=&quot;39&quot;/&gt;&lt;v&gt;2.2508369128102699E-2&lt;/v&gt;&lt;/c&gt;&lt;c r=&quot;G407&quot; s=&quot;80&quot;&gt;&lt;f t=&quot;shared&quot; ca=&quot;1&quot; si=&quot;40&quot;/&gt;&lt;v&gt;0.10905636993316548&lt;/v&gt;&lt;/c&gt;&lt;c r=&quot;H407&quot; s=&quot;81&quot;&gt;&lt;f t=&quot;shared&quot; ca=&quot;1&quot; si=&quot;41&quot;/&gt;&lt;v&gt;2373.5502514736595&lt;/v&gt;&lt;/c&gt;&lt;c r=&quot;I407&quot; s=&quot;62&quot;&gt;&lt;f t=&quot;shared&quot; ca=&quot;1&quot; si=&quot;42&quot;/&gt;&lt;v&gt;38.47100502947319&lt;/v&gt;&lt;/c&gt;&lt;/row&gt;&lt;row r=&quot;408&quot; spans=&quot;2:9&quot; x14ac:dyDescent=&quot;0.25&quot;&gt;&lt;c r=&quot;B408&quot; s=&quot;83&quot;&gt;&lt;v&gt;363&lt;/v&gt;&lt;/c&gt;&lt;c r=&quot;C408&quot; s=&quot;80&quot;&gt;&lt;f t=&quot;shared&quot; ca=&quot;1&quot; si=&quot;36&quot;/&gt;&lt;v&gt;3.5942178075025991E-2&lt;/v&gt;&lt;/c&gt;&lt;c r=&quot;D408&quot; s=&quot;80&quot;&gt;&lt;f t=&quot;shared&quot; ca=&quot;1&quot; si=&quot;37&quot;/&gt;&lt;v&gt;0.14473685094380306&lt;/v&gt;&lt;/c&gt;&lt;c r=&quot;E408&quot; s=&quot;80&quot;&gt;&lt;f t=&quot;shared&quot; ca=&quot;1&quot; si=&quot;38&quot;/&gt;&lt;v&gt;7.8455646466186788E-2&lt;/v&gt;&lt;/c&gt;&lt;c r=&quot;F408&quot; s=&quot;80&quot;&gt;&lt;f t=&quot;shared&quot; ca=&quot;1&quot; si=&quot;39&quot;/&gt;&lt;v&gt;2.5433678408590774E-2&lt;/v&gt;&lt;/c&gt;&lt;c r=&quot;G408&quot; s=&quot;80&quot;&gt;&lt;f t=&quot;shared&quot; ca=&quot;1&quot; si=&quot;40&quot;/&gt;&lt;v&gt;8.6315795660662137E-2&lt;/v&gt;&lt;/c&gt;&lt;c r=&quot;H408&quot; s=&quot;81&quot;&gt;&lt;f t=&quot;shared&quot; ca=&quot;1&quot; si=&quot;41&quot;/&gt;&lt;v&gt;1835.8005351319603&lt;/v&gt;&lt;/c&gt;&lt;c r=&quot;I408&quot; s=&quot;62&quot;&gt;&lt;f t=&quot;shared&quot; ca=&quot;1&quot; si=&quot;42&quot;/&gt;&lt;v&gt;27.716010702639206&lt;/v&gt;&lt;/c&gt;&lt;/row&gt;&lt;row r=&quot;409&quot; spans=&quot;2:9&quot; x14ac:dyDescent=&quot;0.25&quot;&gt;&lt;c r=&quot;B409&quot; s=&quot;83&quot;&gt;&lt;v&gt;364&lt;/v&gt;&lt;/c&gt;&lt;c r=&quot;C409&quot; s=&quot;80&quot;&gt;&lt;f t=&quot;shared&quot; ca=&quot;1&quot; si=&quot;36&quot;/&gt;&lt;v&gt;4.6017507504934288E-2&lt;/v&gt;&lt;/c&gt;&lt;c r=&quot;D409&quot; s=&quot;80&quot;&gt;&lt;f t=&quot;shared&quot; ca=&quot;1&quot; si=&quot;37&quot;/&gt;&lt;v&gt;0.14487552163980172&lt;/v&gt;&lt;/c&gt;&lt;c r=&quot;E409&quot; s=&quot;80&quot;&gt;&lt;f t=&quot;shared&quot; ca=&quot;1&quot; si=&quot;38&quot;/&gt;&lt;v&gt;7.968642939599499E-2&lt;/v&gt;&lt;/c&gt;&lt;c r=&quot;F409&quot; s=&quot;80&quot;&gt;&lt;f t=&quot;shared&quot; ca=&quot;1&quot; si=&quot;39&quot;/&gt;&lt;v&gt;2.2162176217710106E-2&lt;/v&gt;&lt;/c&gt;&lt;c r=&quot;G409&quot; s=&quot;80&quot;&gt;&lt;f t=&quot;shared&quot; ca=&quot;1&quot; si=&quot;40&quot;/&gt;&lt;v&gt;8.6412865147861201E-2&lt;/v&gt;&lt;/c&gt;&lt;c r=&quot;H409&quot; s=&quot;81&quot;&gt;&lt;f t=&quot;shared&quot; ca=&quot;1&quot; si=&quot;41&quot;/&gt;&lt;v&gt;1789.0280353766318&lt;/v&gt;&lt;/c&gt;&lt;c r=&quot;I409&quot; s=&quot;62&quot;&gt;&lt;f t=&quot;shared&quot; ca=&quot;1&quot; si=&quot;42&quot;/&gt;&lt;v&gt;26.780560707532636&lt;/v&gt;&lt;/c&gt;&lt;/row&gt;&lt;row r=&quot;410&quot; spans=&quot;2:9&quot; x14ac:dyDescent=&quot;0.25&quot;&gt;&lt;c r=&quot;B410&quot; s=&quot;83&quot;&gt;&lt;v&gt;365&lt;/v&gt;&lt;/c&gt;&lt;c r=&quot;C410&quot; s=&quot;80&quot;&gt;&lt;f t=&quot;shared&quot; ca=&quot;1&quot; si=&quot;36&quot;/&gt;&lt;v&gt;2.3450300610953743E-2&lt;/v&gt;&lt;/c&gt;&lt;c r=&quot;D410&quot; s=&quot;80&quot;&gt;&lt;f t=&quot;shared&quot; ca=&quot;1&quot; si=&quot;37&quot;/&gt;&lt;v&gt;0.15935288836235631&lt;/v&gt;&lt;/c&gt;&lt;c r=&quot;E410&quot; s=&quot;80&quot;&gt;&lt;f t=&quot;shared&quot; ca=&quot;1&quot; si=&quot;38&quot;/&gt;&lt;v&gt;8.1771438968419777E-2&lt;/v&gt;&lt;/c&gt;&lt;c r=&quot;F410&quot; s=&quot;80&quot;&gt;&lt;f t=&quot;shared&quot; ca=&quot;1&quot; si=&quot;39&quot;/&gt;&lt;v&gt;2.8082490865536502E-2&lt;/v&gt;&lt;/c&gt;&lt;c r=&quot;G410&quot; s=&quot;80&quot;&gt;&lt;f t=&quot;shared&quot; ca=&quot;1&quot; si=&quot;40&quot;/&gt;&lt;v&gt;9.6547021853649412E-2&lt;/v&gt;&lt;/c&gt;&lt;c r=&quot;H410&quot; s=&quot;81&quot;&gt;&lt;f t=&quot;shared&quot; ca=&quot;1&quot; si=&quot;41&quot;/&gt;&lt;v&gt;1901.9402591136202&lt;/v&gt;&lt;/c&gt;&lt;c r=&quot;I410&quot; s=&quot;62&quot;&gt;&lt;f t=&quot;shared&quot; ca=&quot;1&quot; si=&quot;42&quot;/&gt;&lt;v&gt;29.038805182272405&lt;/v&gt;&lt;/c&gt;&lt;/row&gt;&lt;row r=&quot;411&quot; spans=&quot;2:9&quot; x14ac:dyDescent=&quot;0.25&quot;&gt;&lt;c r=&quot;B411&quot; s=&quot;83&quot;&gt;&lt;v&gt;366&lt;/v&gt;&lt;/c&gt;&lt;c r=&quot;C411&quot; s=&quot;80&quot;&gt;&lt;f t=&quot;shared&quot; ca=&quot;1&quot; si=&quot;36&quot;/&gt;&lt;v&gt;4.70683459817084E-2&lt;/v&gt;&lt;/c&gt;&lt;c r=&quot;D411&quot; s=&quot;80&quot;&gt;&lt;f t=&quot;shared&quot; ca=&quot;1&quot; si=&quot;37&quot;/&gt;&lt;v&gt;0.17133511589408595&lt;/v&gt;&lt;/c&gt;&lt;c r=&quot;E411&quot; s=&quot;80&quot;&gt;&lt;f t=&quot;shared&quot; ca=&quot;1&quot; si=&quot;38&quot;/&gt;&lt;v&gt;7.7036333547044158E-2&lt;/v&gt;&lt;/c&gt;&lt;c r=&quot;F411&quot; s=&quot;80&quot;&gt;&lt;f t=&quot;shared&quot; ca=&quot;1&quot; si=&quot;39&quot;/&gt;&lt;v&gt;1.9154869077116804E-2&lt;/v&gt;&lt;/c&gt;&lt;c r=&quot;G411&quot; s=&quot;80&quot;&gt;&lt;f t=&quot;shared&quot; ca=&quot;1&quot; si=&quot;40&quot;/&gt;&lt;v&gt;0.10493458112586015&lt;/v&gt;&lt;/c&gt;&lt;c r=&quot;H411&quot; s=&quot;81&quot;&gt;&lt;f t=&quot;shared&quot; ca=&quot;1&quot; si=&quot;41&quot;/&gt;&lt;v&gt;2191.3278180098332&lt;/v&gt;&lt;/c&gt;&lt;c r=&quot;I411&quot; s=&quot;62&quot;&gt;&lt;f t=&quot;shared&quot; ca=&quot;1&quot; si=&quot;42&quot;/&gt;&lt;v&gt;34.826556360196662&lt;/v&gt;&lt;/c&gt;&lt;/row&gt;&lt;row r=&quot;412&quot; spans=&quot;2:9&quot; x14ac:dyDescent=&quot;0.25&quot;&gt;&lt;c r=&quot;B412&quot; s=&quot;83&quot;&gt;&lt;v&gt;367&lt;/v&gt;&lt;/c&gt;&lt;c r=&quot;C412&quot; s=&quot;80&quot;&gt;&lt;f t=&quot;shared&quot; ca=&quot;1&quot; si=&quot;36&quot;/&gt;&lt;v&gt;3.4080548090907443E-2&lt;/v&gt;&lt;/c&gt;&lt;c r=&quot;D412&quot; s=&quot;80&quot;&gt;&lt;f t=&quot;shared&quot; ca=&quot;1&quot; si=&quot;37&quot;/&gt;&lt;v&gt;0.15254253862025441&lt;/v&gt;&lt;/c&gt;&lt;c r=&quot;E412&quot; s=&quot;80&quot;&gt;&lt;f t=&quot;shared&quot; ca=&quot;1&quot; si=&quot;38&quot;/&gt;&lt;v&gt;8.9400069537488039E-2&lt;/v&gt;&lt;/c&gt;&lt;c r=&quot;F412&quot; s=&quot;80&quot;&gt;&lt;f t=&quot;shared&quot; ca=&quot;1&quot; si=&quot;39&quot;/&gt;&lt;v&gt;3.2807415742944546E-2&lt;/v&gt;&lt;/c&gt;&lt;c r=&quot;G412&quot; s=&quot;80&quot;&gt;&lt;f t=&quot;shared&quot; ca=&quot;1&quot; si=&quot;40&quot;/&gt;&lt;v&gt;9.1779777034178084E-2&lt;/v&gt;&lt;/c&gt;&lt;c r=&quot;H412&quot; s=&quot;81&quot;&gt;&lt;f t=&quot;shared&quot; ca=&quot;1&quot; si=&quot;41&quot;/&gt;&lt;v&gt;1768.5088546780896&lt;/v&gt;&lt;/c&gt;&lt;c r=&quot;I412&quot; s=&quot;62&quot;&gt;&lt;f t=&quot;shared&quot; ca=&quot;1&quot; si=&quot;42&quot;/&gt;&lt;v&gt;26.370177093561793&lt;/v&gt;&lt;/c&gt;&lt;/row&gt;&lt;row r=&quot;413&quot; spans=&quot;2:9&quot; x14ac:dyDescent=&quot;0.25&quot;&gt;&lt;c r=&quot;B413&quot; s=&quot;83&quot;&gt;&lt;v&gt;368&lt;/v&gt;&lt;/c&gt;&lt;c r=&quot;C413&quot; s=&quot;80&quot;&gt;&lt;f t=&quot;shared&quot; ca=&quot;1&quot; si=&quot;36&quot;/&gt;&lt;v&gt;9.9092214089502778E-2&lt;/v&gt;&lt;/c&gt;&lt;c r=&quot;D413&quot; s=&quot;80&quot;&gt;&lt;f t=&quot;shared&quot; ca=&quot;1&quot; si=&quot;37&quot;/&gt;&lt;v&gt;0.18332146197832155&lt;/v&gt;&lt;/c&gt;&lt;c r=&quot;E413&quot; s=&quot;80&quot;&gt;&lt;f t=&quot;shared&quot; ca=&quot;1&quot; si=&quot;38&quot;/&gt;&lt;v&gt;8.2940553033128028E-2&lt;/v&gt;&lt;/c&gt;&lt;c r=&quot;F413&quot; s=&quot;80&quot;&gt;&lt;f t=&quot;shared&quot; ca=&quot;1&quot; si=&quot;39&quot;/&gt;&lt;v&gt;2.607160910385772E-2&lt;/v&gt;&lt;/c&gt;&lt;c r=&quot;G413&quot; s=&quot;80&quot;&gt;&lt;f t=&quot;shared&quot; ca=&quot;1&quot; si=&quot;40&quot;/&gt;&lt;v&gt;0.11332502338482509&lt;/v&gt;&lt;/c&gt;&lt;c r=&quot;H413&quot; s=&quot;81&quot;&gt;&lt;f t=&quot;shared&quot; ca=&quot;1&quot; si=&quot;41&quot;/&gt;&lt;v&gt;2933.9918885782504&lt;/v&gt;&lt;/c&gt;&lt;c r=&quot;I413&quot; s=&quot;62&quot;&gt;&lt;f t=&quot;shared&quot; ca=&quot;1&quot; si=&quot;42&quot;/&gt;&lt;v&gt;49.679837771565005&lt;/v&gt;&lt;/c&gt;&lt;/row&gt;&lt;row r=&quot;414&quot; spans=&quot;2:9&quot; x14ac:dyDescent=&quot;0.25&quot;&gt;&lt;c r=&quot;B414&quot; s=&quot;83&quot;&gt;&lt;v&gt;369&lt;/v&gt;&lt;/c&gt;&lt;c r=&quot;C414&quot; s=&quot;80&quot;&gt;&lt;f t=&quot;shared&quot; ca=&quot;1&quot; si=&quot;36&quot;/&gt;&lt;v&gt;5.6244986307178765E-2&lt;/v&gt;&lt;/c&gt;&lt;c r=&quot;D414&quot; s=&quot;80&quot;&gt;&lt;f t=&quot;shared&quot; ca=&quot;1&quot; si=&quot;37&quot;/&gt;&lt;v&gt;0.13875703837587616&lt;/v&gt;&lt;/c&gt;&lt;c r=&quot;E414&quot; s=&quot;80&quot;&gt;&lt;f t=&quot;shared&quot; ca=&quot;1&quot; si=&quot;38&quot;/&gt;&lt;v&gt;7.8610866596932852E-2&lt;/v&gt;&lt;/c&gt;&lt;c r=&quot;F414&quot; s=&quot;80&quot;&gt;&lt;f t=&quot;shared&quot; ca=&quot;1&quot; si=&quot;39&quot;/&gt;&lt;v&gt;2.8023779239956498E-2&lt;/v&gt;&lt;/c&gt;&lt;c r=&quot;G414&quot; s=&quot;80&quot;&gt;&lt;f t=&quot;shared&quot; ca=&quot;1&quot; si=&quot;40&quot;/&gt;&lt;v&gt;8.2129926863113323E-2&lt;/v&gt;&lt;/c&gt;&lt;c r=&quot;H414&quot; s=&quot;81&quot;&gt;&lt;f t=&quot;shared&quot; ca=&quot;1&quot; si=&quot;41&quot;/&gt;&lt;v&gt;1983.2587352881801&lt;/v&gt;&lt;/c&gt;&lt;c r=&quot;I414&quot; s=&quot;62&quot;&gt;&lt;f t=&quot;shared&quot; ca=&quot;1&quot; si=&quot;42&quot;/&gt;&lt;v&gt;30.665174705763601&lt;/v&gt;&lt;/c&gt;&lt;/row&gt;&lt;row r=&quot;415&quot; spans=&quot;2:9&quot; x14ac:dyDescent=&quot;0.25&quot;&gt;&lt;c r=&quot;B415&quot; s=&quot;83&quot;&gt;&lt;v&gt;370&lt;/v&gt;&lt;/c&gt;&lt;c r=&quot;C415&quot; s=&quot;80&quot;&gt;&lt;f t=&quot;shared&quot; ca=&quot;1&quot; si=&quot;36&quot;/&gt;&lt;v&gt;5.5469423479021084E-2&lt;/v&gt;&lt;/c&gt;&lt;c r=&quot;D415&quot; s=&quot;80&quot;&gt;&lt;f t=&quot;shared&quot; ca=&quot;1&quot; si=&quot;37&quot;/&gt;&lt;v&gt;0.14873989019750936&lt;/v&gt;&lt;/c&gt;&lt;c r=&quot;E415&quot; s=&quot;80&quot;&gt;&lt;f t=&quot;shared&quot; ca=&quot;1&quot; si=&quot;38&quot;/&gt;&lt;v&gt;7.7115937701300055E-2&lt;/v&gt;&lt;/c&gt;&lt;c r=&quot;F415&quot; s=&quot;80&quot;&gt;&lt;f t=&quot;shared&quot; ca=&quot;1&quot; si=&quot;39&quot;/&gt;&lt;v&gt;2.8851366346906576E-2&lt;/v&gt;&lt;/c&gt;&lt;c r=&quot;G415&quot; s=&quot;80&quot;&gt;&lt;f t=&quot;shared&quot; ca=&quot;1&quot; si=&quot;40&quot;/&gt;&lt;v&gt;8.9117923138256561E-2&lt;/v&gt;&lt;/c&gt;&lt;c r=&quot;H415&quot; s=&quot;81&quot;&gt;&lt;f t=&quot;shared&quot; ca=&quot;1&quot; si=&quot;41&quot;/&gt;&lt;v&gt;2242.5707716364968&lt;/v&gt;&lt;/c&gt;&lt;c r=&quot;I415&quot; s=&quot;62&quot;&gt;&lt;f t=&quot;shared&quot; ca=&quot;1&quot; si=&quot;42&quot;/&gt;&lt;v&gt;35.851415432729937&lt;/v&gt;&lt;/c&gt;&lt;/row&gt;&lt;row r=&quot;416&quot; spans=&quot;2:9&quot; x14ac:dyDescent=&quot;0.25&quot;&gt;&lt;c r=&quot;B416&quot; s=&quot;83&quot;&gt;&lt;v&gt;371&lt;/v&gt;&lt;/c&gt;&lt;c r=&quot;C416&quot; s=&quot;80&quot;&gt;&lt;f t=&quot;shared&quot; ca=&quot;1&quot; si=&quot;36&quot;/&gt;&lt;v&gt;5.7118670703314882E-2&lt;/v&gt;&lt;/c&gt;&lt;c r=&quot;D416&quot; s=&quot;80&quot;&gt;&lt;f t=&quot;shared&quot; ca=&quot;1&quot; si=&quot;37&quot;/&gt;&lt;v&gt;0.15820030381241945&lt;/v&gt;&lt;/c&gt;&lt;c r=&quot;E416&quot; s=&quot;80&quot;&gt;&lt;f t=&quot;shared&quot; ca=&quot;1&quot; si=&quot;38&quot;/&gt;&lt;v&gt;8.8207903231848434E-2&lt;/v&gt;&lt;/c&gt;&lt;c r=&quot;F416&quot; s=&quot;80&quot;&gt;&lt;f t=&quot;shared&quot; ca=&quot;1&quot; si=&quot;39&quot;/&gt;&lt;v&gt;2.8255069765435722E-2&lt;/v&gt;&lt;/c&gt;&lt;c r=&quot;G416&quot; s=&quot;80&quot;&gt;&lt;f t=&quot;shared&quot; ca=&quot;1&quot; si=&quot;40&quot;/&gt;&lt;v&gt;9.5740212668693619E-2&lt;/v&gt;&lt;/c&gt;&lt;c r=&quot;H416&quot; s=&quot;81&quot;&gt;&lt;f t=&quot;shared&quot; ca=&quot;1&quot; si=&quot;41&quot;/&gt;&lt;v&gt;1952.7001011791899&lt;/v&gt;&lt;/c&gt;&lt;c r=&quot;I416&quot; s=&quot;62&quot;&gt;&lt;f t=&quot;shared&quot; ca=&quot;1&quot; si=&quot;42&quot;/&gt;&lt;v&gt;30.054002023583799&lt;/v&gt;&lt;/c&gt;&lt;/row&gt;&lt;row r=&quot;417&quot; spans=&quot;2:9&quot; x14ac:dyDescent=&quot;0.25&quot;&gt;&lt;c r=&quot;B417&quot; s=&quot;83&quot;&gt;&lt;v&gt;372&lt;/v&gt;&lt;/c&gt;&lt;c r=&quot;C417&quot; s=&quot;80&quot;&gt;&lt;f t=&quot;shared&quot; ca=&quot;1&quot; si=&quot;36&quot;/&gt;&lt;v&gt;6.1527115050078303E-2&lt;/v&gt;&lt;/c&gt;&lt;c r=&quot;D417&quot; s=&quot;80&quot;&gt;&lt;f t=&quot;shared&quot; ca=&quot;1&quot; si=&quot;37&quot;/&gt;&lt;v&gt;0.16135601841237474&lt;/v&gt;&lt;/c&gt;&lt;c r=&quot;E417&quot; s=&quot;80&quot;&gt;&lt;f t=&quot;shared&quot; ca=&quot;1&quot; si=&quot;38&quot;/&gt;&lt;v&gt;8.4263886273812219E-2&lt;/v&gt;&lt;/c&gt;&lt;c r=&quot;F417&quot; s=&quot;80&quot;&gt;&lt;f t=&quot;shared&quot; ca=&quot;1&quot; si=&quot;39&quot;/&gt;&lt;v&gt;2.7147934212443839E-2&lt;/v&gt;&lt;/c&gt;&lt;c r=&quot;G417&quot; s=&quot;80&quot;&gt;&lt;f t=&quot;shared&quot; ca=&quot;1&quot; si=&quot;40&quot;/&gt;&lt;v&gt;9.7949212888662318E-2&lt;/v&gt;&lt;/c&gt;&lt;c r=&quot;H417&quot; s=&quot;81&quot;&gt;&lt;f t=&quot;shared&quot; ca=&quot;1&quot; si=&quot;41&quot;/&gt;&lt;v&gt;2146.3637621331914&lt;/v&gt;&lt;/c&gt;&lt;c r=&quot;I417&quot; s=&quot;62&quot;&gt;&lt;f t=&quot;shared&quot; ca=&quot;1&quot; si=&quot;42&quot;/&gt;&lt;v&gt;33.927275242663825&lt;/v&gt;&lt;/c&gt;&lt;/row&gt;&lt;row r=&quot;418&quot; spans=&quot;2:9&quot; x14ac:dyDescent=&quot;0.25&quot;&gt;&lt;c r=&quot;B418&quot; s=&quot;83&quot;&gt;&lt;v&gt;373&lt;/v&gt;&lt;/c&gt;&lt;c r=&quot;C418&quot; s=&quot;80&quot;&gt;&lt;f t=&quot;shared&quot; ca=&quot;1&quot; si=&quot;36&quot;/&gt;&lt;v&gt;4.4627259817643899E-2&lt;/v&gt;&lt;/c&gt;&lt;c r=&quot;D418&quot; s=&quot;80&quot;&gt;&lt;f t=&quot;shared&quot; ca=&quot;1&quot; si=&quot;37&quot;/&gt;&lt;v&gt;0.16274564572712105&lt;/v&gt;&lt;/c&gt;&lt;c r=&quot;E418&quot; s=&quot;80&quot;&gt;&lt;f t=&quot;shared&quot; ca=&quot;1&quot; si=&quot;38&quot;/&gt;&lt;v&gt;7.4644176086015784E-2&lt;/v&gt;&lt;/c&gt;&lt;c r=&quot;F418&quot; s=&quot;80&quot;&gt;&lt;f t=&quot;shared&quot; ca=&quot;1&quot; si=&quot;39&quot;/&gt;&lt;v&gt;2.1564948597014737E-2&lt;/v&gt;&lt;/c&gt;&lt;c r=&quot;G418&quot; s=&quot;80&quot;&gt;&lt;f t=&quot;shared&quot; ca=&quot;1&quot; si=&quot;40&quot;/&gt;&lt;v&gt;9.8921952008984737E-2&lt;/v&gt;&lt;/c&gt;&lt;c r=&quot;H418&quot; s=&quot;81&quot;&gt;&lt;f t=&quot;shared&quot; ca=&quot;1&quot; si=&quot;41&quot;/&gt;&lt;v&gt;2212.4376656295017&lt;/v&gt;&lt;/c&gt;&lt;c r=&quot;I418&quot; s=&quot;62&quot;&gt;&lt;f t=&quot;shared&quot; ca=&quot;1&quot; si=&quot;42&quot;/&gt;&lt;v&gt;35.248753312590033&lt;/v&gt;&lt;/c&gt;&lt;/row&gt;&lt;row r=&quot;419&quot; spans=&quot;2:9&quot; x14ac:dyDescent=&quot;0.25&quot;&gt;&lt;c r=&quot;B419&quot; s=&quot;83&quot;&gt;&lt;v&gt;374&lt;/v&gt;&lt;/c&gt;&lt;c r=&quot;C419&quot; s=&quot;80&quot;&gt;&lt;f t=&quot;shared&quot; ca=&quot;1&quot; si=&quot;36&quot;/&gt;&lt;v&gt;7.0858130155824747E-2&lt;/v&gt;&lt;/c&gt;&lt;c r=&quot;D419&quot; s=&quot;80&quot;&gt;&lt;f t=&quot;shared&quot; ca=&quot;1&quot; si=&quot;37&quot;/&gt;&lt;v&gt;0.14609900112436855&lt;/v&gt;&lt;/c&gt;&lt;c r=&quot;E419&quot; s=&quot;80&quot;&gt;&lt;f t=&quot;shared&quot; ca=&quot;1&quot; si=&quot;38&quot;/&gt;&lt;v&gt;7.8721418559673517E-2&lt;/v&gt;&lt;/c&gt;&lt;c r=&quot;F419&quot; s=&quot;80&quot;&gt;&lt;f t=&quot;shared&quot; ca=&quot;1&quot; si=&quot;39&quot;/&gt;&lt;v&gt;2.5737092971947911E-2&lt;/v&gt;&lt;/c&gt;&lt;c r=&quot;G419&quot; s=&quot;80&quot;&gt;&lt;f t=&quot;shared&quot; ca=&quot;1&quot; si=&quot;40&quot;/&gt;&lt;v&gt;8.7269300787057996E-2&lt;/v&gt;&lt;/c&gt;&lt;c r=&quot;H419&quot; s=&quot;81&quot;&gt;&lt;f t=&quot;shared&quot; ca=&quot;1&quot; si=&quot;41&quot;/&gt;&lt;v&gt;2158.4639327858308&lt;/v&gt;&lt;/c&gt;&lt;c r=&quot;I419&quot; s=&quot;62&quot;&gt;&lt;f t=&quot;shared&quot; ca=&quot;1&quot; si=&quot;42&quot;/&gt;&lt;v&gt;34.169278655716617&lt;/v&gt;&lt;/c&gt;&lt;/row&gt;&lt;row r=&quot;420&quot; spans=&quot;2:9&quot; x14ac:dyDescent=&quot;0.25&quot;&gt;&lt;c r=&quot;B420&quot; s=&quot;83&quot;&gt;&lt;v&gt;375&lt;/v&gt;&lt;/c&gt;&lt;c r=&quot;C420&quot; s=&quot;80&quot;&gt;&lt;f t=&quot;shared&quot; ca=&quot;1&quot; si=&quot;36&quot;/&gt;&lt;v&gt;6.1572527340102746E-2&lt;/v&gt;&lt;/c&gt;&lt;c r=&quot;D420&quot; s=&quot;80&quot;&gt;&lt;f t=&quot;shared&quot; ca=&quot;1&quot; si=&quot;37&quot;/&gt;&lt;v&gt;0.15873177557235094&lt;/v&gt;&lt;/c&gt;&lt;c r=&quot;E420&quot; s=&quot;80&quot;&gt;&lt;f t=&quot;shared&quot; ca=&quot;1&quot; si=&quot;38&quot;/&gt;&lt;v&gt;7.6341483715465105E-2&lt;/v&gt;&lt;/c&gt;&lt;c r=&quot;F420&quot; s=&quot;80&quot;&gt;&lt;f t=&quot;shared&quot; ca=&quot;1&quot; si=&quot;39&quot;/&gt;&lt;v&gt;2.2446862750313414E-2&lt;/v&gt;&lt;/c&gt;&lt;c r=&quot;G420&quot; s=&quot;80&quot;&gt;&lt;f t=&quot;shared&quot; ca=&quot;1&quot; si=&quot;40&quot;/&gt;&lt;v&gt;9.6112242900645656E-2&lt;/v&gt;&lt;/c&gt;&lt;c r=&quot;H420&quot; s=&quot;81&quot;&gt;&lt;f t=&quot;shared&quot; ca=&quot;1&quot; si=&quot;41&quot;/&gt;&lt;v&gt;2270.9340556891907&lt;/v&gt;&lt;/c&gt;&lt;c r=&quot;I420&quot; s=&quot;62&quot;&gt;&lt;f t=&quot;shared&quot; ca=&quot;1&quot; si=&quot;42&quot;/&gt;&lt;v&gt;36.418681113783812&lt;/v&gt;&lt;/c&gt;&lt;/row&gt;&lt;row r=&quot;421&quot; spans=&quot;2:9&quot; x14ac:dyDescent=&quot;0.25&quot;&gt;&lt;c r=&quot;B421&quot; s=&quot;83&quot;&gt;&lt;v&gt;376&lt;/v&gt;&lt;/c&gt;&lt;c r=&quot;C421&quot; s=&quot;80&quot;&gt;&lt;f t=&quot;shared&quot; ca=&quot;1&quot; si=&quot;36&quot;/&gt;&lt;v&gt;3.0495352131754992E-2&lt;/v&gt;&lt;/c&gt;&lt;c r=&quot;D421&quot; s=&quot;80&quot;&gt;&lt;f t=&quot;shared&quot; ca=&quot;1&quot; si=&quot;37&quot;/&gt;&lt;v&gt;0.16172213817979689&lt;/v&gt;&lt;/c&gt;&lt;c r=&quot;E421&quot; s=&quot;80&quot;&gt;&lt;f t=&quot;shared&quot; ca=&quot;1&quot; si=&quot;38&quot;/&gt;&lt;v&gt;7.5178339194397065E-2&lt;/v&gt;&lt;/c&gt;&lt;c r=&quot;F421&quot; s=&quot;80&quot;&gt;&lt;f t=&quot;shared&quot; ca=&quot;1&quot; si=&quot;39&quot;/&gt;&lt;v&gt;2.6954866000396229E-2&lt;/v&gt;&lt;/c&gt;&lt;c r=&quot;G421&quot; s=&quot;80&quot;&gt;&lt;f t=&quot;shared&quot; ca=&quot;1&quot; si=&quot;40&quot;/&gt;&lt;v&gt;9.8205496725857822E-2&lt;/v&gt;&lt;/c&gt;&lt;c r=&quot;H421&quot; s=&quot;81&quot;&gt;&lt;f t=&quot;shared&quot; ca=&quot;1&quot; si=&quot;41&quot;/&gt;&lt;v&gt;2230.7620976550911&lt;/v&gt;&lt;/c&gt;&lt;c r=&quot;I421&quot; s=&quot;62&quot;&gt;&lt;f t=&quot;shared&quot; ca=&quot;1&quot; si=&quot;42&quot;/&gt;&lt;v&gt;35.615241953101823&lt;/v&gt;&lt;/c&gt;&lt;/row&gt;&lt;row r=&quot;422&quot; spans=&quot;2:9&quot; x14ac:dyDescent=&quot;0.25&quot;&gt;&lt;c r=&quot;B422&quot; s=&quot;83&quot;&gt;&lt;v&gt;377&lt;/v&gt;&lt;/c&gt;&lt;c r=&quot;C422&quot; s=&quot;80&quot;&gt;&lt;f t=&quot;shared&quot; ca=&quot;1&quot; si=&quot;36&quot;/&gt;&lt;v&gt;6.3453858422539644E-2&lt;/v&gt;&lt;/c&gt;&lt;c r=&quot;D422&quot; s=&quot;80&quot;&gt;&lt;f t=&quot;shared&quot; ca=&quot;1&quot; si=&quot;37&quot;/&gt;&lt;v&gt;0.14134762037480722&lt;/v&gt;&lt;/c&gt;&lt;c r=&quot;E422&quot; s=&quot;80&quot;&gt;&lt;f t=&quot;shared&quot; ca=&quot;1&quot; si=&quot;38&quot;/&gt;&lt;v&gt;8.4499943927287838E-2&lt;/v&gt;&lt;/c&gt;&lt;c r=&quot;F422&quot; s=&quot;80&quot;&gt;&lt;f t=&quot;shared&quot; ca=&quot;1&quot; si=&quot;39&quot;/&gt;&lt;v&gt;2.7451967288553317E-2&lt;/v&gt;&lt;/c&gt;&lt;c r=&quot;G422&quot; s=&quot;80&quot;&gt;&lt;f t=&quot;shared&quot; ca=&quot;1&quot; si=&quot;40&quot;/&gt;&lt;v&gt;8.3943334262365055E-2&lt;/v&gt;&lt;/c&gt;&lt;c r=&quot;H422&quot; s=&quot;81&quot;&gt;&lt;f t=&quot;shared&quot; ca=&quot;1&quot; si=&quot;41&quot;/&gt;&lt;v&gt;1854.970004911755&lt;/v&gt;&lt;/c&gt;&lt;c r=&quot;I422&quot; s=&quot;62&quot;&gt;&lt;f t=&quot;shared&quot; ca=&quot;1&quot; si=&quot;42&quot;/&gt;&lt;v&gt;28.099400098235101&lt;/v&gt;&lt;/c&gt;&lt;/row&gt;&lt;row r=&quot;423&quot; spans=&quot;2:9&quot; x14ac:dyDescent=&quot;0.25&quot;&gt;&lt;c r=&quot;B423&quot; s=&quot;83&quot;&gt;&lt;v&gt;378&lt;/v&gt;&lt;/c&gt;&lt;c r=&quot;C423&quot; s=&quot;80&quot;&gt;&lt;f t=&quot;shared&quot; ca=&quot;1&quot; si=&quot;36&quot;/&gt;&lt;v&gt;4.5425800193223308E-2&lt;/v&gt;&lt;/c&gt;&lt;c r=&quot;D423&quot; s=&quot;80&quot;&gt;&lt;f t=&quot;shared&quot; ca=&quot;1&quot; si=&quot;37&quot;/&gt;&lt;v&gt;0.14837605557324141&lt;/v&gt;&lt;/c&gt;&lt;c r=&quot;E423&quot; s=&quot;80&quot;&gt;&lt;f t=&quot;shared&quot; ca=&quot;1&quot; si=&quot;38&quot;/&gt;&lt;v&gt;7.2169644767676705E-2&lt;/v&gt;&lt;/c&gt;&lt;c r=&quot;F423&quot; s=&quot;80&quot;&gt;&lt;f t=&quot;shared&quot; ca=&quot;1&quot; si=&quot;39&quot;/&gt;&lt;v&gt;3.1163497523581114E-2&lt;/v&gt;&lt;/c&gt;&lt;c r=&quot;G423&quot; s=&quot;80&quot;&gt;&lt;f t=&quot;shared&quot; ca=&quot;1&quot; si=&quot;40&quot;/&gt;&lt;v&gt;8.8863238901268987E-2&lt;/v&gt;&lt;/c&gt;&lt;c r=&quot;H423&quot; s=&quot;81&quot;&gt;&lt;f t=&quot;shared&quot; ca=&quot;1&quot; si=&quot;41&quot;/&gt;&lt;v&gt;2500.7033790809101&lt;/v&gt;&lt;/c&gt;&lt;c r=&quot;I423&quot; s=&quot;62&quot;&gt;&lt;f t=&quot;shared&quot; ca=&quot;1&quot; si=&quot;42&quot;/&gt;&lt;v&gt;41.0140675816182&lt;/v&gt;&lt;/c&gt;&lt;/row&gt;&lt;row r=&quot;424&quot; spans=&quot;2:9&quot; x14ac:dyDescent=&quot;0.25&quot;&gt;&lt;c r=&quot;B424&quot; s=&quot;83&quot;&gt;&lt;v&gt;379&lt;/v&gt;&lt;/c&gt;&lt;c r=&quot;C424&quot; s=&quot;80&quot;&gt;&lt;f t=&quot;shared&quot; ca=&quot;1&quot; si=&quot;36&quot;/&gt;&lt;v&gt;6.0470480253979428E-2&lt;/v&gt;&lt;/c&gt;&lt;c r=&quot;D424&quot; s=&quot;80&quot;&gt;&lt;f t=&quot;shared&quot; ca=&quot;1&quot; si=&quot;37&quot;/&gt;&lt;v&gt;0.15350812149692666&lt;/v&gt;&lt;/c&gt;&lt;c r=&quot;E424&quot; s=&quot;80&quot;&gt;&lt;f t=&quot;shared&quot; ca=&quot;1&quot; si=&quot;38&quot;/&gt;&lt;v&gt;7.7230697464826803E-2&lt;/v&gt;&lt;/c&gt;&lt;c r=&quot;F424&quot; s=&quot;80&quot;&gt;&lt;f t=&quot;shared&quot; ca=&quot;1&quot; si=&quot;39&quot;/&gt;&lt;v&gt;2.8548481319716854E-2&lt;/v&gt;&lt;/c&gt;&lt;c r=&quot;G424&quot; s=&quot;80&quot;&gt;&lt;f t=&quot;shared&quot; ca=&quot;1&quot; si=&quot;40&quot;/&gt;&lt;v&gt;9.2455685047848679E-2&lt;/v&gt;&lt;/c&gt;&lt;c r=&quot;H424&quot; s=&quot;81&quot;&gt;&lt;f t=&quot;shared&quot; ca=&quot;1&quot; si=&quot;41&quot;/&gt;&lt;v&gt;2359.5864512641183&lt;/v&gt;&lt;/c&gt;&lt;c r=&quot;I424&quot; s=&quot;62&quot;&gt;&lt;f t=&quot;shared&quot; ca=&quot;1&quot; si=&quot;42&quot;/&gt;&lt;v&gt;38.191729025282363&lt;/v&gt;&lt;/c&gt;&lt;/row&gt;&lt;row r=&quot;425&quot; spans=&quot;2:9&quot; x14ac:dyDescent=&quot;0.25&quot;&gt;&lt;c r=&quot;B425&quot; s=&quot;83&quot;&gt;&lt;v&gt;380&lt;/v&gt;&lt;/c&gt;&lt;c r=&quot;C425&quot; s=&quot;80&quot;&gt;&lt;f t=&quot;shared&quot; ca=&quot;1&quot; si=&quot;36&quot;/&gt;&lt;v&gt;4.5521584195081032E-2&lt;/v&gt;&lt;/c&gt;&lt;c r=&quot;D425&quot; s=&quot;80&quot;&gt;&lt;f t=&quot;shared&quot; ca=&quot;1&quot; si=&quot;37&quot;/&gt;&lt;v&gt;0.16687497041083588&lt;/v&gt;&lt;/c&gt;&lt;c r=&quot;E425&quot; s=&quot;80&quot;&gt;&lt;f t=&quot;shared&quot; ca=&quot;1&quot; si=&quot;38&quot;/&gt;&lt;v&gt;8.3150279956439963E-2&lt;/v&gt;&lt;/c&gt;&lt;c r=&quot;F425&quot; s=&quot;80&quot;&gt;&lt;f t=&quot;shared&quot; ca=&quot;1&quot; si=&quot;39&quot;/&gt;&lt;v&gt;2.9613344562981564E-2&lt;/v&gt;&lt;/c&gt;&lt;c r=&quot;G425&quot; s=&quot;80&quot;&gt;&lt;f t=&quot;shared&quot; ca=&quot;1&quot; si=&quot;40&quot;/&gt;&lt;v&gt;0.10181247928758511&lt;/v&gt;&lt;/c&gt;&lt;c r=&quot;H425&quot; s=&quot;81&quot;&gt;&lt;f t=&quot;shared&quot; ca=&quot;1&quot; si=&quot;41&quot;/&gt;&lt;v&gt;2204.1125247956761&lt;/v&gt;&lt;/c&gt;&lt;c r=&quot;I425&quot; s=&quot;62&quot;&gt;&lt;f t=&quot;shared&quot; ca=&quot;1&quot; si=&quot;42&quot;/&gt;&lt;v&gt;35.08225049591352&lt;/v&gt;&lt;/c&gt;&lt;/row&gt;&lt;row r=&quot;426&quot; spans=&quot;2:9&quot; x14ac:dyDescent=&quot;0.25&quot;&gt;&lt;c r=&quot;B426&quot; s=&quot;83&quot;&gt;&lt;v&gt;381&lt;/v&gt;&lt;/c&gt;&lt;c r=&quot;C426&quot; s=&quot;80&quot;&gt;&lt;f t=&quot;shared&quot; ca=&quot;1&quot; si=&quot;36&quot;/&gt;&lt;v&gt;4.8813556568780961E-2&lt;/v&gt;&lt;/c&gt;&lt;c r=&quot;D426&quot; s=&quot;80&quot;&gt;&lt;f t=&quot;shared&quot; ca=&quot;1&quot; si=&quot;37&quot;/&gt;&lt;v&gt;0.16363179177199483&lt;/v&gt;&lt;/c&gt;&lt;c r=&quot;E426&quot; s=&quot;80&quot;&gt;&lt;f t=&quot;shared&quot; ca=&quot;1&quot; si=&quot;38&quot;/&gt;&lt;v&gt;9.0534692523366767E-2&lt;/v&gt;&lt;/c&gt;&lt;c r=&quot;F426&quot; s=&quot;80&quot;&gt;&lt;f t=&quot;shared&quot; ca=&quot;1&quot; si=&quot;39&quot;/&gt;&lt;v&gt;3.215390170222017E-2&lt;/v&gt;&lt;/c&gt;&lt;c r=&quot;G426&quot; s=&quot;80&quot;&gt;&lt;f t=&quot;shared&quot; ca=&quot;1&quot; si=&quot;40&quot;/&gt;&lt;v&gt;9.9542254240396366E-2&lt;/v&gt;&lt;/c&gt;&lt;c r=&quot;H426&quot; s=&quot;81&quot;&gt;&lt;f t=&quot;shared&quot; ca=&quot;1&quot; si=&quot;41&quot;/&gt;&lt;v&gt;1986.0161921310121&lt;/v&gt;&lt;/c&gt;&lt;c r=&quot;I426&quot; s=&quot;62&quot;&gt;&lt;f t=&quot;shared&quot; ca=&quot;1&quot; si=&quot;42&quot;/&gt;&lt;v&gt;30.720323842620243&lt;/v&gt;&lt;/c&gt;&lt;/row&gt;&lt;row r=&quot;427&quot; spans=&quot;2:9&quot; x14ac:dyDescent=&quot;0.25&quot;&gt;&lt;c r=&quot;B427&quot; s=&quot;83&quot;&gt;&lt;v&gt;382&lt;/v&gt;&lt;/c&gt;&lt;c r=&quot;C427&quot; s=&quot;80&quot;&gt;&lt;f t=&quot;shared&quot; ca=&quot;1&quot; si=&quot;36&quot;/&gt;&lt;v&gt;5.9558858835416194E-2&lt;/v&gt;&lt;/c&gt;&lt;c r=&quot;D427&quot; s=&quot;80&quot;&gt;&lt;f t=&quot;shared&quot; ca=&quot;1&quot; si=&quot;37&quot;/&gt;&lt;v&gt;0.15388283095793989&lt;/v&gt;&lt;/c&gt;&lt;c r=&quot;E427&quot; s=&quot;80&quot;&gt;&lt;f t=&quot;shared&quot; ca=&quot;1&quot; si=&quot;38&quot;/&gt;&lt;v&gt;7.8835112266344737E-2&lt;/v&gt;&lt;/c&gt;&lt;c r=&quot;F427&quot; s=&quot;80&quot;&gt;&lt;f t=&quot;shared&quot; ca=&quot;1&quot; si=&quot;39&quot;/&gt;&lt;v&gt;2.4569812695634602E-2&lt;/v&gt;&lt;/c&gt;&lt;c r=&quot;G427&quot; s=&quot;80&quot;&gt;&lt;f t=&quot;shared&quot; ca=&quot;1&quot; si=&quot;40&quot;/&gt;&lt;v&gt;9.271798167055792E-2&lt;/v&gt;&lt;/c&gt;&lt;c r=&quot;H427&quot; s=&quot;81&quot;&gt;&lt;f t=&quot;shared&quot; ca=&quot;1&quot; si=&quot;41&quot;/&gt;&lt;v&gt;2140.9555276031169&lt;/v&gt;&lt;/c&gt;&lt;c r=&quot;I427&quot; s=&quot;62&quot;&gt;&lt;f t=&quot;shared&quot; ca=&quot;1&quot; si=&quot;42&quot;/&gt;&lt;v&gt;33.819110552062341&lt;/v&gt;&lt;/c&gt;&lt;/row&gt;&lt;row r=&quot;428&quot; spans=&quot;2:9&quot; x14ac:dyDescent=&quot;0.25&quot;&gt;&lt;c r=&quot;B428&quot; s=&quot;83&quot;&gt;&lt;v&gt;383&lt;/v&gt;&lt;/c&gt;&lt;c r=&quot;C428&quot; s=&quot;80&quot;&gt;&lt;f t=&quot;shared&quot; ca=&quot;1&quot; si=&quot;36&quot;/&gt;&lt;v&gt;5.3793507277592058E-2&lt;/v&gt;&lt;/c&gt;&lt;c r=&quot;D428&quot; s=&quot;80&quot;&gt;&lt;f t=&quot;shared&quot; ca=&quot;1&quot; si=&quot;37&quot;/&gt;&lt;v&gt;0.15374021229187868&lt;/v&gt;&lt;/c&gt;&lt;c r=&quot;E428&quot; s=&quot;80&quot;&gt;&lt;f t=&quot;shared&quot; ca=&quot;1&quot; si=&quot;38&quot;/&gt;&lt;v&gt;8.0015408060908011E-2&lt;/v&gt;&lt;/c&gt;&lt;c r=&quot;F428&quot; s=&quot;80&quot;&gt;&lt;f t=&quot;shared&quot; ca=&quot;1&quot; si=&quot;39&quot;/&gt;&lt;v&gt;2.9645427292118526E-2&lt;/v&gt;&lt;/c&gt;&lt;c r=&quot;G428&quot; s=&quot;80&quot;&gt;&lt;f t=&quot;shared&quot; ca=&quot;1&quot; si=&quot;40&quot;/&gt;&lt;v&gt;9.2618148604315081E-2&lt;/v&gt;&lt;/c&gt;&lt;c r=&quot;H428&quot; s=&quot;81&quot;&gt;&lt;f t=&quot;shared&quot; ca=&quot;1&quot; si=&quot;41&quot;/&gt;&lt;v&gt;2209.9957723241832&lt;/v&gt;&lt;/c&gt;&lt;c r=&quot;I428&quot; s=&quot;62&quot;&gt;&lt;f t=&quot;shared&quot; ca=&quot;1&quot; si=&quot;42&quot;/&gt;&lt;v&gt;35.199915446483665&lt;/v&gt;&lt;/c&gt;&lt;/row&gt;&lt;row r=&quot;429&quot; spans=&quot;2:9&quot; x14ac:dyDescent=&quot;0.25&quot;&gt;&lt;c r=&quot;B429&quot; s=&quot;83&quot;&gt;&lt;v&gt;384&lt;/v&gt;&lt;/c&gt;&lt;c r=&quot;C429&quot; s=&quot;80&quot;&gt;&lt;f t=&quot;shared&quot; ca=&quot;1&quot; si=&quot;36&quot;/&gt;&lt;v&gt;5.4761674771401078E-2&lt;/v&gt;&lt;/c&gt;&lt;c r=&quot;D429&quot; s=&quot;80&quot;&gt;&lt;f t=&quot;shared&quot; ca=&quot;1&quot; si=&quot;37&quot;/&gt;&lt;v&gt;0.15298027305313308&lt;/v&gt;&lt;/c&gt;&lt;c r=&quot;E429&quot; s=&quot;80&quot;&gt;&lt;f t=&quot;shared&quot; ca=&quot;1&quot; si=&quot;38&quot;/&gt;&lt;v&gt;8.0407927394356468E-2&lt;/v&gt;&lt;/c&gt;&lt;c r=&quot;F429&quot; s=&quot;80&quot;&gt;&lt;f t=&quot;shared&quot; ca=&quot;1&quot; si=&quot;39&quot;/&gt;&lt;v&gt;2.3945257876253807E-2&lt;/v&gt;&lt;/c&gt;&lt;c r=&quot;G429&quot; s=&quot;80&quot;&gt;&lt;f t=&quot;shared&quot; ca=&quot;1&quot; si=&quot;40&quot;/&gt;&lt;v&gt;9.2086191137193157E-2&lt;/v&gt;&lt;/c&gt;&lt;c r=&quot;H429&quot; s=&quot;81&quot;&gt;&lt;f t=&quot;shared&quot; ca=&quot;1&quot; si=&quot;41&quot;/&gt;&lt;v&gt;2005.1008614204497&lt;/v&gt;&lt;/c&gt;&lt;c r=&quot;I429&quot; s=&quot;62&quot;&gt;&lt;f t=&quot;shared&quot; ca=&quot;1&quot; si=&quot;42&quot;/&gt;&lt;v&gt;31.102017228408997&lt;/v&gt;&lt;/c&gt;&lt;/row&gt;&lt;row r=&quot;430&quot; spans=&quot;2:9&quot; x14ac:dyDescent=&quot;0.25&quot;&gt;&lt;c r=&quot;B430&quot; s=&quot;83&quot;&gt;&lt;v&gt;385&lt;/v&gt;&lt;/c&gt;&lt;c r=&quot;C430&quot; s=&quot;80&quot;&gt;&lt;f t=&quot;shared&quot; ref=&quot;C430:C493&quot; ca=&quot;1&quot; si=&quot;43&quot;&gt;_xlfn.NORM.INV(RAND(),$C$6,$D$6)</f><v>4.5697416059291278E-2</v></c><c r="D430" s="80"><f t="shared" ref="D430:D493" ca="1" si="44">_xlfn.NORM.INV(RAND(),$C$7,$D$7)</f><v>0.17080420097629515</v></c><c r="E430" s="80"><f t="shared" ref="E430:E493" ca="1" si="45">_xlfn.NORM.INV(RAND(),$C$8,$D$8)</f><v>8.0987193772463412E-2</v></c><c r="F430" s="80"><f t="shared" ref="F430:F493" ca="1" si="46">_xlfn.NORM.INV(RAND(),$C$9,$D$9)</f><v>1.8698653957381732E-2</v></c><c r="G430" s="80"><f t="shared" ref="G430:G493" ca="1" si="47">D430*(1-$C$12)+$C$13-$C$14-$C$15</f><v>0.1045629406834066</v></c><c r="H430" s="81"><f t="shared" ref="H430:H493" ca="1" si="48">IFERROR($C$16*G430*((1+C430)/(1+E430)+(1+C430)^2/(1+E430)^2+(1+C430)^3/(1+E430)^3+(1+C430)^4/(1+E430)^4+(1+C430)^5/(1+E430)^5)+($C$16*(1+C430)^5*G430*(1+F430)/(E430-F430))/(1+E430)^5,&quot;&quot;)</f><v>2018.485794284285</v></c><c r="I430" s="62"><f t="shared" ref="I430:I493" ca="1" si="49">IFERROR((H430-$C$17)/$C$18,&quot;&quot;)</f><v>31.3697158856857</v></c></row><row r="431" spans="2:9" x14ac:dyDescent="0.25"><c r="B431" s="83"><v>386</v></c><c r="C431" s="80"><f t="shared" ca="1" si="43"/>&lt;v&gt;5.7637970735713979E-2&lt;/v&gt;&lt;/c&gt;&lt;c r=&quot;D431&quot; s=&quot;80&quot;&gt;&lt;f t=&quot;shared&quot; ca=&quot;1&quot; si=&quot;44&quot;/&gt;&lt;v&gt;0.14696038840760073&lt;/v&gt;&lt;/c&gt;&lt;c r=&quot;E431&quot; s=&quot;80&quot;&gt;&lt;f t=&quot;shared&quot; ca=&quot;1&quot; si=&quot;45&quot;/&gt;&lt;v&gt;8.1451778169600406E-2&lt;/v&gt;&lt;/c&gt;&lt;c r=&quot;F431&quot; s=&quot;80&quot;&gt;&lt;f t=&quot;shared&quot; ca=&quot;1&quot; si=&quot;46&quot;/&gt;&lt;v&gt;2.7307925199918134E-2&lt;/v&gt;&lt;/c&gt;&lt;c r=&quot;G431&quot; s=&quot;80&quot;&gt;&lt;f t=&quot;shared&quot; ca=&quot;1&quot; si=&quot;47&quot;/&gt;&lt;v&gt;8.7872271885320513E-2&lt;/v&gt;&lt;/c&gt;&lt;c r=&quot;H431&quot; s=&quot;81&quot;&gt;&lt;f t=&quot;shared&quot; ca=&quot;1&quot; si=&quot;48&quot;/&gt;&lt;v&gt;1997.9150429615322&lt;/v&gt;&lt;/c&gt;&lt;c r=&quot;I431&quot; s=&quot;62&quot;&gt;&lt;f t=&quot;shared&quot; ca=&quot;1&quot; si=&quot;49&quot;/&gt;&lt;v&gt;30.958300859230643&lt;/v&gt;&lt;/c&gt;&lt;/row&gt;&lt;row r=&quot;432&quot; spans=&quot;2:9&quot; x14ac:dyDescent=&quot;0.25&quot;&gt;&lt;c r=&quot;B432&quot; s=&quot;83&quot;&gt;&lt;v&gt;387&lt;/v&gt;&lt;/c&gt;&lt;c r=&quot;C432&quot; s=&quot;80&quot;&gt;&lt;f t=&quot;shared&quot; ca=&quot;1&quot; si=&quot;43&quot;/&gt;&lt;v&gt;3.5886431704552205E-2&lt;/v&gt;&lt;/c&gt;&lt;c r=&quot;D432&quot; s=&quot;80&quot;&gt;&lt;f t=&quot;shared&quot; ca=&quot;1&quot; si=&quot;44&quot;/&gt;&lt;v&gt;0.16378319917566345&lt;/v&gt;&lt;/c&gt;&lt;c r=&quot;E432&quot; s=&quot;80&quot;&gt;&lt;f t=&quot;shared&quot; ca=&quot;1&quot; si=&quot;45&quot;/&gt;&lt;v&gt;8.3761761570836285E-2&lt;/v&gt;&lt;/c&gt;&lt;c r=&quot;F432&quot; s=&quot;80&quot;&gt;&lt;f t=&quot;shared&quot; ca=&quot;1&quot; si=&quot;46&quot;/&gt;&lt;v&gt;2.4284135886033575E-2&lt;/v&gt;&lt;/c&gt;&lt;c r=&quot;G432&quot; s=&quot;80&quot;&gt;&lt;f t=&quot;shared&quot; ca=&quot;1&quot; si=&quot;47&quot;/&gt;&lt;v&gt;9.9648239422964413E-2&lt;/v&gt;&lt;/c&gt;&lt;c r=&quot;H432&quot; s=&quot;81&quot;&gt;&lt;f t=&quot;shared&quot; ca=&quot;1&quot; si=&quot;48&quot;/&gt;&lt;v&gt;1895.3042971158081&lt;/v&gt;&lt;/c&gt;&lt;c r=&quot;I432&quot; s=&quot;62&quot;&gt;&lt;f t=&quot;shared&quot; ca=&quot;1&quot; si=&quot;49&quot;/&gt;&lt;v&gt;28.906085942316164&lt;/v&gt;&lt;/c&gt;&lt;/row&gt;&lt;row r=&quot;433&quot; spans=&quot;2:9&quot; x14ac:dyDescent=&quot;0.25&quot;&gt;&lt;c r=&quot;B433&quot; s=&quot;83&quot;&gt;&lt;v&gt;388&lt;/v&gt;&lt;/c&gt;&lt;c r=&quot;C433&quot; s=&quot;80&quot;&gt;&lt;f t=&quot;shared&quot; ca=&quot;1&quot; si=&quot;43&quot;/&gt;&lt;v&gt;4.0838005484495649E-2&lt;/v&gt;&lt;/c&gt;&lt;c r=&quot;D433&quot; s=&quot;80&quot;&gt;&lt;f t=&quot;shared&quot; ca=&quot;1&quot; si=&quot;44&quot;/&gt;&lt;v&gt;0.14950374243422704&lt;/v&gt;&lt;/c&gt;&lt;c r=&quot;E433&quot; s=&quot;80&quot;&gt;&lt;f t=&quot;shared&quot; ca=&quot;1&quot; si=&quot;45&quot;/&gt;&lt;v&gt;8.2224502193438395E-2&lt;/v&gt;&lt;/c&gt;&lt;c r=&quot;F433&quot; s=&quot;80&quot;&gt;&lt;f t=&quot;shared&quot; ca=&quot;1&quot; si=&quot;46&quot;/&gt;&lt;v&gt;3.0871221844863801E-2&lt;/v&gt;&lt;/c&gt;&lt;c r=&quot;G433&quot; s=&quot;80&quot;&gt;&lt;f t=&quot;shared&quot; ca=&quot;1&quot; si=&quot;47&quot;/&gt;&lt;v&gt;8.9652619703958936E-2&lt;/v&gt;&lt;/c&gt;&lt;c r=&quot;H433&quot; s=&quot;81&quot;&gt;&lt;f t=&quot;shared&quot; ca=&quot;1&quot; si=&quot;48&quot;/&gt;&lt;v&gt;1974.3064614372174&lt;/v&gt;&lt;/c&gt;&lt;c r=&quot;I433&quot; s=&quot;62&quot;&gt;&lt;f t=&quot;shared&quot; ca=&quot;1&quot; si=&quot;49&quot;/&gt;&lt;v&gt;30.48612922874435&lt;/v&gt;&lt;/c&gt;&lt;/row&gt;&lt;row r=&quot;434&quot; spans=&quot;2:9&quot; x14ac:dyDescent=&quot;0.25&quot;&gt;&lt;c r=&quot;B434&quot; s=&quot;83&quot;&gt;&lt;v&gt;389&lt;/v&gt;&lt;/c&gt;&lt;c r=&quot;C434&quot; s=&quot;80&quot;&gt;&lt;f t=&quot;shared&quot; ca=&quot;1&quot; si=&quot;43&quot;/&gt;&lt;v&gt;4.0830707722634349E-2&lt;/v&gt;&lt;/c&gt;&lt;c r=&quot;D434&quot; s=&quot;80&quot;&gt;&lt;f t=&quot;shared&quot; ca=&quot;1&quot; si=&quot;44&quot;/&gt;&lt;v&gt;0.16643008713102&lt;/v&gt;&lt;/c&gt;&lt;c r=&quot;E434&quot; s=&quot;80&quot;&gt;&lt;f t=&quot;shared&quot; ca=&quot;1&quot; si=&quot;45&quot;/&gt;&lt;v&gt;9.3831058821655058E-2&lt;/v&gt;&lt;/c&gt;&lt;c r=&quot;F434&quot; s=&quot;80&quot;&gt;&lt;f t=&quot;shared&quot; ca=&quot;1&quot; si=&quot;46&quot;/&gt;&lt;v&gt;2.2763103634309452E-2&lt;/v&gt;&lt;/c&gt;&lt;c r=&quot;G434&quot; s=&quot;80&quot;&gt;&lt;f t=&quot;shared&quot; ca=&quot;1&quot; si=&quot;47&quot;/&gt;&lt;v&gt;0.10150106099171399&lt;/v&gt;&lt;/c&gt;&lt;c r=&quot;H434&quot; s=&quot;81&quot;&gt;&lt;f t=&quot;shared&quot; ca=&quot;1&quot; si=&quot;48&quot;/&gt;&lt;v&gt;1656.739664585057&lt;/v&gt;&lt;/c&gt;&lt;c r=&quot;I434&quot; s=&quot;62&quot;&gt;&lt;f t=&quot;shared&quot; ca=&quot;1&quot; si=&quot;49&quot;/&gt;&lt;v&gt;24.13479329170114&lt;/v&gt;&lt;/c&gt;&lt;/row&gt;&lt;row r=&quot;435&quot; spans=&quot;2:9&quot; x14ac:dyDescent=&quot;0.25&quot;&gt;&lt;c r=&quot;B435&quot; s=&quot;83&quot;&gt;&lt;v&gt;390&lt;/v&gt;&lt;/c&gt;&lt;c r=&quot;C435&quot; s=&quot;80&quot;&gt;&lt;f t=&quot;shared&quot; ca=&quot;1&quot; si=&quot;43&quot;/&gt;&lt;v&gt;4.1604989166063193E-2&lt;/v&gt;&lt;/c&gt;&lt;c r=&quot;D435&quot; s=&quot;80&quot;&gt;&lt;f t=&quot;shared&quot; ca=&quot;1&quot; si=&quot;44&quot;/&gt;&lt;v&gt;0.16924353323368782&lt;/v&gt;&lt;/c&gt;&lt;c r=&quot;E435&quot; s=&quot;80&quot;&gt;&lt;f t=&quot;shared&quot; ca=&quot;1&quot; si=&quot;45&quot;/&gt;&lt;v&gt;8.3143768890414402E-2&lt;/v&gt;&lt;/c&gt;&lt;c r=&quot;F435&quot; s=&quot;80&quot;&gt;&lt;f t=&quot;shared&quot; ca=&quot;1&quot; si=&quot;46&quot;/&gt;&lt;v&gt;2.6222440749752898E-2&lt;/v&gt;&lt;/c&gt;&lt;c r=&quot;G435&quot; s=&quot;80&quot;&gt;&lt;f t=&quot;shared&quot; ca=&quot;1&quot; si=&quot;47&quot;/&gt;&lt;v&gt;0.10347047326358147&lt;/v&gt;&lt;/c&gt;&lt;c r=&quot;H435&quot; s=&quot;81&quot;&gt;&lt;f t=&quot;shared&quot; ca=&quot;1&quot; si=&quot;48&quot;/&gt;&lt;v&gt;2094.6842616382105&lt;/v&gt;&lt;/c&gt;&lt;c r=&quot;I435&quot; s=&quot;62&quot;&gt;&lt;f t=&quot;shared&quot; ca=&quot;1&quot; si=&quot;49&quot;/&gt;&lt;v&gt;32.893685232764213&lt;/v&gt;&lt;/c&gt;&lt;/row&gt;&lt;row r=&quot;436&quot; spans=&quot;2:9&quot; x14ac:dyDescent=&quot;0.25&quot;&gt;&lt;c r=&quot;B436&quot; s=&quot;83&quot;&gt;&lt;v&gt;391&lt;/v&gt;&lt;/c&gt;&lt;c r=&quot;C436&quot; s=&quot;80&quot;&gt;&lt;f t=&quot;shared&quot; ca=&quot;1&quot; si=&quot;43&quot;/&gt;&lt;v&gt;3.9265462727628195E-2&lt;/v&gt;&lt;/c&gt;&lt;c r=&quot;D436&quot; s=&quot;80&quot;&gt;&lt;f t=&quot;shared&quot; ca=&quot;1&quot; si=&quot;44&quot;/&gt;&lt;v&gt;0.16701554536408422&lt;/v&gt;&lt;/c&gt;&lt;c r=&quot;E436&quot; s=&quot;80&quot;&gt;&lt;f t=&quot;shared&quot; ca=&quot;1&quot; si=&quot;45&quot;/&gt;&lt;v&gt;7.5838251834755691E-2&lt;/v&gt;&lt;/c&gt;&lt;c r=&quot;F436&quot; s=&quot;80&quot;&gt;&lt;f t=&quot;shared&quot; ca=&quot;1&quot; si=&quot;46&quot;/&gt;&lt;v&gt;2.627240708622482E-2&lt;/v&gt;&lt;/c&gt;&lt;c r=&quot;G436&quot; s=&quot;80&quot;&gt;&lt;f t=&quot;shared&quot; ca=&quot;1&quot; si=&quot;47&quot;/&gt;&lt;v&gt;0.10191088175485896&lt;/v&gt;&lt;/c&gt;&lt;c r=&quot;H436&quot; s=&quot;81&quot;&gt;&lt;f t=&quot;shared&quot; ca=&quot;1&quot; si=&quot;48&quot;/&gt;&lt;v&gt;2346.6279888829404&lt;/v&gt;&lt;/c&gt;&lt;c r=&quot;I436&quot; s=&quot;62&quot;&gt;&lt;f t=&quot;shared&quot; ca=&quot;1&quot; si=&quot;49&quot;/&gt;&lt;v&gt;37.93255977765881&lt;/v&gt;&lt;/c&gt;&lt;/row&gt;&lt;row r=&quot;437&quot; spans=&quot;2:9&quot; x14ac:dyDescent=&quot;0.25&quot;&gt;&lt;c r=&quot;B437&quot; s=&quot;83&quot;&gt;&lt;v&gt;392&lt;/v&gt;&lt;/c&gt;&lt;c r=&quot;C437&quot; s=&quot;80&quot;&gt;&lt;f t=&quot;shared&quot; ca=&quot;1&quot; si=&quot;43&quot;/&gt;&lt;v&gt;5.349054472661928E-2&lt;/v&gt;&lt;/c&gt;&lt;c r=&quot;D437&quot; s=&quot;80&quot;&gt;&lt;f t=&quot;shared&quot; ca=&quot;1&quot; si=&quot;44&quot;/&gt;&lt;v&gt;0.15669355636565854&lt;/v&gt;&lt;/c&gt;&lt;c r=&quot;E437&quot; s=&quot;80&quot;&gt;&lt;f t=&quot;shared&quot; ca=&quot;1&quot; si=&quot;45&quot;/&gt;&lt;v&gt;8.0282784287725978E-2&lt;/v&gt;&lt;/c&gt;&lt;c r=&quot;F437&quot; s=&quot;80&quot;&gt;&lt;f t=&quot;shared&quot; ca=&quot;1&quot; si=&quot;46&quot;/&gt;&lt;v&gt;2.3843934279736714E-2&lt;/v&gt;&lt;/c&gt;&lt;c r=&quot;G437&quot; s=&quot;80&quot;&gt;&lt;f t=&quot;shared&quot; ca=&quot;1&quot; si=&quot;47&quot;/&gt;&lt;v&gt;9.4685489455960975E-2&lt;/v&gt;&lt;/c&gt;&lt;c r=&quot;H437&quot; s=&quot;81&quot;&gt;&lt;f t=&quot;shared&quot; ca=&quot;1&quot; si=&quot;48&quot;/&gt;&lt;v&gt;2052.0354330063565&lt;/v&gt;&lt;/c&gt;&lt;c r=&quot;I437&quot; s=&quot;62&quot;&gt;&lt;f t=&quot;shared&quot; ca=&quot;1&quot; si=&quot;49&quot;/&gt;&lt;v&gt;32.04070866012713&lt;/v&gt;&lt;/c&gt;&lt;/row&gt;&lt;row r=&quot;438&quot; spans=&quot;2:9&quot; x14ac:dyDescent=&quot;0.25&quot;&gt;&lt;c r=&quot;B438&quot; s=&quot;83&quot;&gt;&lt;v&gt;393&lt;/v&gt;&lt;/c&gt;&lt;c r=&quot;C438&quot; s=&quot;80&quot;&gt;&lt;f t=&quot;shared&quot; ca=&quot;1&quot; si=&quot;43&quot;/&gt;&lt;v&gt;3.9605037955388875E-2&lt;/v&gt;&lt;/c&gt;&lt;c r=&quot;D438&quot; s=&quot;80&quot;&gt;&lt;f t=&quot;shared&quot; ca=&quot;1&quot; si=&quot;44&quot;/&gt;&lt;v&gt;0.15541993009028351&lt;/v&gt;&lt;/c&gt;&lt;c r=&quot;E438&quot; s=&quot;80&quot;&gt;&lt;f t=&quot;shared&quot; ca=&quot;1&quot; si=&quot;45&quot;/&gt;&lt;v&gt;8.2461577722019869E-2&lt;/v&gt;&lt;/c&gt;&lt;c r=&quot;F438&quot; s=&quot;80&quot;&gt;&lt;f t=&quot;shared&quot; ca=&quot;1&quot; si=&quot;46&quot;/&gt;&lt;v&gt;2.2768805251904813E-2&lt;/v&gt;&lt;/c&gt;&lt;c r=&quot;G438&quot; s=&quot;80&quot;&gt;&lt;f t=&quot;shared&quot; ca=&quot;1&quot; si=&quot;47&quot;/&gt;&lt;v&gt;9.3793951063198461E-2&lt;/v&gt;&lt;/c&gt;&lt;c r=&quot;H438&quot; s=&quot;81&quot;&gt;&lt;f t=&quot;shared&quot; ca=&quot;1&quot; si=&quot;48&quot;/&gt;&lt;v&gt;1815.7220615485123&lt;/v&gt;&lt;/c&gt;&lt;c r=&quot;I438&quot; s=&quot;62&quot;&gt;&lt;f t=&quot;shared&quot; ca=&quot;1&quot; si=&quot;49&quot;/&gt;&lt;v&gt;27.314441230970246&lt;/v&gt;&lt;/c&gt;&lt;/row&gt;&lt;row r=&quot;439&quot; spans=&quot;2:9&quot; x14ac:dyDescent=&quot;0.25&quot;&gt;&lt;c r=&quot;B439&quot; s=&quot;83&quot;&gt;&lt;v&gt;394&lt;/v&gt;&lt;/c&gt;&lt;c r=&quot;C439&quot; s=&quot;80&quot;&gt;&lt;f t=&quot;shared&quot; ca=&quot;1&quot; si=&quot;43&quot;/&gt;&lt;v&gt;5.4773096525019348E-2&lt;/v&gt;&lt;/c&gt;&lt;c r=&quot;D439&quot; s=&quot;80&quot;&gt;&lt;f t=&quot;shared&quot; ca=&quot;1&quot; si=&quot;44&quot;/&gt;&lt;v&gt;0.1449609620087072&lt;/v&gt;&lt;/c&gt;&lt;c r=&quot;E439&quot; s=&quot;80&quot;&gt;&lt;f t=&quot;shared&quot; ca=&quot;1&quot; si=&quot;45&quot;/&gt;&lt;v&gt;7.7791467808743742E-2&lt;/v&gt;&lt;/c&gt;&lt;c r=&quot;F439&quot; s=&quot;80&quot;&gt;&lt;f t=&quot;shared&quot; ca=&quot;1&quot; si=&quot;46&quot;/&gt;&lt;v&gt;2.308167307143048E-2&lt;/v&gt;&lt;/c&gt;&lt;c r=&quot;G439&quot; s=&quot;80&quot;&gt;&lt;f t=&quot;shared&quot; ca=&quot;1&quot; si=&quot;47&quot;/&gt;&lt;v&gt;8.6472673406095046E-2&lt;/v&gt;&lt;/c&gt;&lt;c r=&quot;H439&quot; s=&quot;81&quot;&gt;&lt;f t=&quot;shared&quot; ca=&quot;1&quot; si=&quot;48&quot;/&gt;&lt;v&gt;1949.8849342644035&lt;/v&gt;&lt;/c&gt;&lt;c r=&quot;I439&quot; s=&quot;62&quot;&gt;&lt;f t=&quot;shared&quot; ca=&quot;1&quot; si=&quot;49&quot;/&gt;&lt;v&gt;29.997698685288068&lt;/v&gt;&lt;/c&gt;&lt;/row&gt;&lt;row r=&quot;440&quot; spans=&quot;2:9&quot; x14ac:dyDescent=&quot;0.25&quot;&gt;&lt;c r=&quot;B440&quot; s=&quot;83&quot;&gt;&lt;v&gt;395&lt;/v&gt;&lt;/c&gt;&lt;c r=&quot;C440&quot; s=&quot;80&quot;&gt;&lt;f t=&quot;shared&quot; ca=&quot;1&quot; si=&quot;43&quot;/&gt;&lt;v&gt;7.9477591398241995E-2&lt;/v&gt;&lt;/c&gt;&lt;c r=&quot;D440&quot; s=&quot;80&quot;&gt;&lt;f t=&quot;shared&quot; ca=&quot;1&quot; si=&quot;44&quot;/&gt;&lt;v&gt;0.16833576599869965&lt;/v&gt;&lt;/c&gt;&lt;c r=&quot;E440&quot; s=&quot;80&quot;&gt;&lt;f t=&quot;shared&quot; ca=&quot;1&quot; si=&quot;45&quot;/&gt;&lt;v&gt;7.5932431341015044E-2&lt;/v&gt;&lt;/c&gt;&lt;c r=&quot;F440&quot; s=&quot;80&quot;&gt;&lt;f t=&quot;shared&quot; ca=&quot;1&quot; si=&quot;46&quot;/&gt;&lt;v&gt;2.4329121098386291E-2&lt;/v&gt;&lt;/c&gt;&lt;c r=&quot;G440&quot; s=&quot;80&quot;&gt;&lt;f t=&quot;shared&quot; ca=&quot;1&quot; si=&quot;47&quot;/&gt;&lt;v&gt;0.10283503619908976&lt;/v&gt;&lt;/c&gt;&lt;c r=&quot;H440&quot; s=&quot;81&quot;&gt;&lt;f t=&quot;shared&quot; ca=&quot;1&quot; si=&quot;48&quot;/&gt;&lt;v&gt;2724.1352501622614&lt;/v&gt;&lt;/c&gt;&lt;c r=&quot;I440&quot; s=&quot;62&quot;&gt;&lt;f t=&quot;shared&quot; ca=&quot;1&quot; si=&quot;49&quot;/&gt;&lt;v&gt;45.482705003245229&lt;/v&gt;&lt;/c&gt;&lt;/row&gt;&lt;row r=&quot;441&quot; spans=&quot;2:9&quot; x14ac:dyDescent=&quot;0.25&quot;&gt;&lt;c r=&quot;B441&quot; s=&quot;83&quot;&gt;&lt;v&gt;396&lt;/v&gt;&lt;/c&gt;&lt;c r=&quot;C441&quot; s=&quot;80&quot;&gt;&lt;f t=&quot;shared&quot; ca=&quot;1&quot; si=&quot;43&quot;/&gt;&lt;v&gt;6.1010074436605777E-2&lt;/v&gt;&lt;/c&gt;&lt;c r=&quot;D441&quot; s=&quot;80&quot;&gt;&lt;f t=&quot;shared&quot; ca=&quot;1&quot; si=&quot;44&quot;/&gt;&lt;v&gt;0.16188014293764313&lt;/v&gt;&lt;/c&gt;&lt;c r=&quot;E441&quot; s=&quot;80&quot;&gt;&lt;f t=&quot;shared&quot; ca=&quot;1&quot; si=&quot;45&quot;/&gt;&lt;v&gt;7.9976352858519215E-2&lt;/v&gt;&lt;/c&gt;&lt;c r=&quot;F441&quot; s=&quot;80&quot;&gt;&lt;f t=&quot;shared&quot; ca=&quot;1&quot; si=&quot;46&quot;/&gt;&lt;v&gt;2.393280951804112E-2&lt;/v&gt;&lt;/c&gt;&lt;c r=&quot;G441&quot; s=&quot;80&quot;&gt;&lt;f t=&quot;shared&quot; ca=&quot;1&quot; si=&quot;47&quot;/&gt;&lt;v&gt;9.8316100056350192E-2&lt;/v&gt;&lt;/c&gt;&lt;c r=&quot;H441&quot; s=&quot;81&quot;&gt;&lt;f t=&quot;shared&quot; ca=&quot;1&quot; si=&quot;48&quot;/&gt;&lt;v&gt;2215.7741292248188&lt;/v&gt;&lt;/c&gt;&lt;c r=&quot;I441&quot; s=&quot;62&quot;&gt;&lt;f t=&quot;shared&quot; ca=&quot;1&quot; si=&quot;49&quot;/&gt;&lt;v&gt;35.31548258449638&lt;/v&gt;&lt;/c&gt;&lt;/row&gt;&lt;row r=&quot;442&quot; spans=&quot;2:9&quot; x14ac:dyDescent=&quot;0.25&quot;&gt;&lt;c r=&quot;B442&quot; s=&quot;83&quot;&gt;&lt;v&gt;397&lt;/v&gt;&lt;/c&gt;&lt;c r=&quot;C442&quot; s=&quot;80&quot;&gt;&lt;f t=&quot;shared&quot; ca=&quot;1&quot; si=&quot;43&quot;/&gt;&lt;v&gt;4.8132959537140127E-2&lt;/v&gt;&lt;/c&gt;&lt;c r=&quot;D442&quot; s=&quot;80&quot;&gt;&lt;f t=&quot;shared&quot; ca=&quot;1&quot; si=&quot;44&quot;/&gt;&lt;v&gt;0.16158557129997056&lt;/v&gt;&lt;/c&gt;&lt;c r=&quot;E442&quot; s=&quot;80&quot;&gt;&lt;f t=&quot;shared&quot; ca=&quot;1&quot; si=&quot;45&quot;/&gt;&lt;v&gt;9.0721097515241392E-2&lt;/v&gt;&lt;/c&gt;&lt;c r=&quot;F442&quot; s=&quot;80&quot;&gt;&lt;f t=&quot;shared&quot; ca=&quot;1&quot; si=&quot;46&quot;/&gt;&lt;v&gt;3.0765825155336917E-2&lt;/v&gt;&lt;/c&gt;&lt;c r=&quot;G442&quot; s=&quot;80&quot;&gt;&lt;f t=&quot;shared&quot; ca=&quot;1&quot; si=&quot;47&quot;/&gt;&lt;v&gt;9.8109899909979398E-2&lt;/v&gt;&lt;/c&gt;&lt;c r=&quot;H442&quot; s=&quot;81&quot;&gt;&lt;f t=&quot;shared&quot; ca=&quot;1&quot; si=&quot;48&quot;/&gt;&lt;v&gt;1909.0622097899939&lt;/v&gt;&lt;/c&gt;&lt;c r=&quot;I442&quot; s=&quot;62&quot;&gt;&lt;f t=&quot;shared&quot; ca=&quot;1&quot; si=&quot;49&quot;/&gt;&lt;v&gt;29.181244195799877&lt;/v&gt;&lt;/c&gt;&lt;/row&gt;&lt;row r=&quot;443&quot; spans=&quot;2:9&quot; x14ac:dyDescent=&quot;0.25&quot;&gt;&lt;c r=&quot;B443&quot; s=&quot;83&quot;&gt;&lt;v&gt;398&lt;/v&gt;&lt;/c&gt;&lt;c r=&quot;C443&quot; s=&quot;80&quot;&gt;&lt;f t=&quot;shared&quot; ca=&quot;1&quot; si=&quot;43&quot;/&gt;&lt;v&gt;5.3626401398931114E-2&lt;/v&gt;&lt;/c&gt;&lt;c r=&quot;D443&quot; s=&quot;80&quot;&gt;&lt;f t=&quot;shared&quot; ca=&quot;1&quot; si=&quot;44&quot;/&gt;&lt;v&gt;0.13516131867080261&lt;/v&gt;&lt;/c&gt;&lt;c r=&quot;E443&quot; s=&quot;80&quot;&gt;&lt;f t=&quot;shared&quot; ca=&quot;1&quot; si=&quot;45&quot;/&gt;&lt;v&gt;8.4708214906410798E-2&lt;/v&gt;&lt;/c&gt;&lt;c r=&quot;F443&quot; s=&quot;80&quot;&gt;&lt;f t=&quot;shared&quot; ca=&quot;1&quot; si=&quot;46&quot;/&gt;&lt;v&gt;3.2785434750304807E-2&lt;/v&gt;&lt;/c&gt;&lt;c r=&quot;G443&quot; s=&quot;80&quot;&gt;&lt;f t=&quot;shared&quot; ca=&quot;1&quot; si=&quot;47&quot;/&gt;&lt;v&gt;7.9612923069561831E-2&lt;/v&gt;&lt;/c&gt;&lt;c r=&quot;H443&quot; s=&quot;81&quot;&gt;&lt;f t=&quot;shared&quot; ca=&quot;1&quot; si=&quot;48&quot;/&gt;&lt;v&gt;1821.1652818941557&lt;/v&gt;&lt;/c&gt;&lt;c r=&quot;I443&quot; s=&quot;62&quot;&gt;&lt;f t=&quot;shared&quot; ca=&quot;1&quot; si=&quot;49&quot;/&gt;&lt;v&gt;27.423305637883114&lt;/v&gt;&lt;/c&gt;&lt;/row&gt;&lt;row r=&quot;444&quot; spans=&quot;2:9&quot; x14ac:dyDescent=&quot;0.25&quot;&gt;&lt;c r=&quot;B444&quot; s=&quot;83&quot;&gt;&lt;v&gt;399&lt;/v&gt;&lt;/c&gt;&lt;c r=&quot;C444&quot; s=&quot;80&quot;&gt;&lt;f t=&quot;shared&quot; ca=&quot;1&quot; si=&quot;43&quot;/&gt;&lt;v&gt;5.6900425311853436E-2&lt;/v&gt;&lt;/c&gt;&lt;c r=&quot;D444&quot; s=&quot;80&quot;&gt;&lt;f t=&quot;shared&quot; ca=&quot;1&quot; si=&quot;44&quot;/&gt;&lt;v&gt;0.15119239783843333&lt;/v&gt;&lt;/c&gt;&lt;c r=&quot;E444&quot; s=&quot;80&quot;&gt;&lt;f t=&quot;shared&quot; ca=&quot;1&quot; si=&quot;45&quot;/&gt;&lt;v&gt;7.5380707656170387E-2&lt;/v&gt;&lt;/c&gt;&lt;c r=&quot;F444&quot; s=&quot;80&quot;&gt;&lt;f t=&quot;shared&quot; ca=&quot;1&quot; si=&quot;46&quot;/&gt;&lt;v&gt;1.7575058354196718E-2&lt;/v&gt;&lt;/c&gt;&lt;c r=&quot;G444&quot; s=&quot;80&quot;&gt;&lt;f t=&quot;shared&quot; ca=&quot;1&quot; si=&quot;47&quot;/&gt;&lt;v&gt;9.0834678486903325E-2&lt;/v&gt;&lt;/c&gt;&lt;c r=&quot;H444&quot; s=&quot;81&quot;&gt;&lt;f t=&quot;shared&quot; ca=&quot;1&quot; si=&quot;48&quot;/&gt;&lt;v&gt;1992.4116143987458&lt;/v&gt;&lt;/c&gt;&lt;c r=&quot;I444&quot; s=&quot;62&quot;&gt;&lt;f t=&quot;shared&quot; ca=&quot;1&quot; si=&quot;49&quot;/&gt;&lt;v&gt;30.848232287974916&lt;/v&gt;&lt;/c&gt;&lt;/row&gt;&lt;row r=&quot;445&quot; spans=&quot;2:9&quot; x14ac:dyDescent=&quot;0.25&quot;&gt;&lt;c r=&quot;B445&quot; s=&quot;83&quot;&gt;&lt;v&gt;400&lt;/v&gt;&lt;/c&gt;&lt;c r=&quot;C445&quot; s=&quot;80&quot;&gt;&lt;f t=&quot;shared&quot; ca=&quot;1&quot; si=&quot;43&quot;/&gt;&lt;v&gt;4.7165717095277657E-2&lt;/v&gt;&lt;/c&gt;&lt;c r=&quot;D445&quot; s=&quot;80&quot;&gt;&lt;f t=&quot;shared&quot; ca=&quot;1&quot; si=&quot;44&quot;/&gt;&lt;v&gt;0.14877953184395765&lt;/v&gt;&lt;/c&gt;&lt;c r=&quot;E445&quot; s=&quot;80&quot;&gt;&lt;f t=&quot;shared&quot; ca=&quot;1&quot; si=&quot;45&quot;/&gt;&lt;v&gt;7.8757904962761444E-2&lt;/v&gt;&lt;/c&gt;&lt;c r=&quot;F445&quot; s=&quot;80&quot;&gt;&lt;f t=&quot;shared&quot; ca=&quot;1&quot; si=&quot;46&quot;/&gt;&lt;v&gt;2.4547947591915972E-2&lt;/v&gt;&lt;/c&gt;&lt;c r=&quot;G445&quot; s=&quot;80&quot;&gt;&lt;f t=&quot;shared&quot; ca=&quot;1&quot; si=&quot;47&quot;/&gt;&lt;v&gt;8.9145672290770361E-2&lt;/v&gt;&lt;/c&gt;&lt;c r=&quot;H445&quot; s=&quot;81&quot;&gt;&lt;f t=&quot;shared&quot; ca=&quot;1&quot; si=&quot;48&quot;/&gt;&lt;v&gt;1953.2215125933703&lt;/v&gt;&lt;/c&gt;&lt;c r=&quot;I445&quot; s=&quot;62&quot;&gt;&lt;f t=&quot;shared&quot; ca=&quot;1&quot; si=&quot;49&quot;/&gt;&lt;v&gt;30.064430251867407&lt;/v&gt;&lt;/c&gt;&lt;/row&gt;&lt;row r=&quot;446&quot; spans=&quot;2:9&quot; x14ac:dyDescent=&quot;0.25&quot;&gt;&lt;c r=&quot;B446&quot; s=&quot;83&quot;&gt;&lt;v&gt;401&lt;/v&gt;&lt;/c&gt;&lt;c r=&quot;C446&quot; s=&quot;80&quot;&gt;&lt;f t=&quot;shared&quot; ca=&quot;1&quot; si=&quot;43&quot;/&gt;&lt;v&gt;6.9747540331168978E-2&lt;/v&gt;&lt;/c&gt;&lt;c r=&quot;D446&quot; s=&quot;80&quot;&gt;&lt;f t=&quot;shared&quot; ca=&quot;1&quot; si=&quot;44&quot;/&gt;&lt;v&gt;0.16035885351123261&lt;/v&gt;&lt;/c&gt;&lt;c r=&quot;E446&quot; s=&quot;80&quot;&gt;&lt;f t=&quot;shared&quot; ca=&quot;1&quot; si=&quot;45&quot;/&gt;&lt;v&gt;8.8446065080190248E-2&lt;/v&gt;&lt;/c&gt;&lt;c r=&quot;F446&quot; s=&quot;80&quot;&gt;&lt;f t=&quot;shared&quot; ca=&quot;1&quot; si=&quot;46&quot;/&gt;&lt;v&gt;2.8618146073292123E-2&lt;/v&gt;&lt;/c&gt;&lt;c r=&quot;G446&quot; s=&quot;80&quot;&gt;&lt;f t=&quot;shared&quot; ca=&quot;1&quot; si=&quot;47&quot;/&gt;&lt;v&gt;9.7251197457862815E-2&lt;/v&gt;&lt;/c&gt;&lt;c r=&quot;H446&quot; s=&quot;81&quot;&gt;&lt;f t=&quot;shared&quot; ca=&quot;1&quot; si=&quot;48&quot;/&gt;&lt;v&gt;2094.7784628570048&lt;/v&gt;&lt;/c&gt;&lt;c r=&quot;I446&quot; s=&quot;62&quot;&gt;&lt;f t=&quot;shared&quot; ca=&quot;1&quot; si=&quot;49&quot;/&gt;&lt;v&gt;32.895569257140096&lt;/v&gt;&lt;/c&gt;&lt;/row&gt;&lt;row r=&quot;447&quot; spans=&quot;2:9&quot; x14ac:dyDescent=&quot;0.25&quot;&gt;&lt;c r=&quot;B447&quot; s=&quot;83&quot;&gt;&lt;v&gt;402&lt;/v&gt;&lt;/c&gt;&lt;c r=&quot;C447&quot; s=&quot;80&quot;&gt;&lt;f t=&quot;shared&quot; ca=&quot;1&quot; si=&quot;43&quot;/&gt;&lt;v&gt;5.1791773702131963E-2&lt;/v&gt;&lt;/c&gt;&lt;c r=&quot;D447&quot; s=&quot;80&quot;&gt;&lt;f t=&quot;shared&quot; ca=&quot;1&quot; si=&quot;44&quot;/&gt;&lt;v&gt;0.15874595449679038&lt;/v&gt;&lt;/c&gt;&lt;c r=&quot;E447&quot; s=&quot;80&quot;&gt;&lt;f t=&quot;shared&quot; ca=&quot;1&quot; si=&quot;45&quot;/&gt;&lt;v&gt;8.1206281240620529E-2&lt;/v&gt;&lt;/c&gt;&lt;c r=&quot;F447&quot; s=&quot;80&quot;&gt;&lt;f t=&quot;shared&quot; ca=&quot;1&quot; si=&quot;46&quot;/&gt;&lt;v&gt;2.171815978724638E-2&lt;/v&gt;&lt;/c&gt;&lt;c r=&quot;G447&quot; s=&quot;80&quot;&gt;&lt;f t=&quot;shared&quot; ca=&quot;1&quot; si=&quot;47&quot;/&gt;&lt;v&gt;9.6122168147753262E-2&lt;/v&gt;&lt;/c&gt;&lt;c r=&quot;H447&quot; s=&quot;81&quot;&gt;&lt;f t=&quot;shared&quot; ca=&quot;1&quot; si=&quot;48&quot;/&gt;&lt;v&gt;1975.0673860568281&lt;/v&gt;&lt;/c&gt;&lt;c r=&quot;I447&quot; s=&quot;62&quot;&gt;&lt;f t=&quot;shared&quot; ca=&quot;1&quot; si=&quot;49&quot;/&gt;&lt;v&gt;30.501347721136561&lt;/v&gt;&lt;/c&gt;&lt;/row&gt;&lt;row r=&quot;448&quot; spans=&quot;2:9&quot; x14ac:dyDescent=&quot;0.25&quot;&gt;&lt;c r=&quot;B448&quot; s=&quot;83&quot;&gt;&lt;v&gt;403&lt;/v&gt;&lt;/c&gt;&lt;c r=&quot;C448&quot; s=&quot;80&quot;&gt;&lt;f t=&quot;shared&quot; ca=&quot;1&quot; si=&quot;43&quot;/&gt;&lt;v&gt;6.5905738463378272E-2&lt;/v&gt;&lt;/c&gt;&lt;c r=&quot;D448&quot; s=&quot;80&quot;&gt;&lt;f t=&quot;shared&quot; ca=&quot;1&quot; si=&quot;44&quot;/&gt;&lt;v&gt;0.15594836258872&lt;/v&gt;&lt;/c&gt;&lt;c r=&quot;E448&quot; s=&quot;80&quot;&gt;&lt;f t=&quot;shared&quot; ca=&quot;1&quot; si=&quot;45&quot;/&gt;&lt;v&gt;9.3683941589265116E-2&lt;/v&gt;&lt;/c&gt;&lt;c r=&quot;F448&quot; s=&quot;80&quot;&gt;&lt;f t=&quot;shared&quot; ca=&quot;1&quot; si=&quot;46&quot;/&gt;&lt;v&gt;2.8120815701329991E-2&lt;/v&gt;&lt;/c&gt;&lt;c r=&quot;G448&quot; s=&quot;80&quot;&gt;&lt;f t=&quot;shared&quot; ca=&quot;1&quot; si=&quot;47&quot;/&gt;&lt;v&gt;9.4163853812103987E-2&lt;/v&gt;&lt;/c&gt;&lt;c r=&quot;H448&quot; s=&quot;81&quot;&gt;&lt;f t=&quot;shared&quot; ca=&quot;1&quot; si=&quot;48&quot;/&gt;&lt;v&gt;1821.2478626975399&lt;/v&gt;&lt;/c&gt;&lt;c r=&quot;I448&quot; s=&quot;62&quot;&gt;&lt;f t=&quot;shared&quot; ca=&quot;1&quot; si=&quot;49&quot;/&gt;&lt;v&gt;27.424957253950797&lt;/v&gt;&lt;/c&gt;&lt;/row&gt;&lt;row r=&quot;449&quot; spans=&quot;2:9&quot; x14ac:dyDescent=&quot;0.25&quot;&gt;&lt;c r=&quot;B449&quot; s=&quot;83&quot;&gt;&lt;v&gt;404&lt;/v&gt;&lt;/c&gt;&lt;c r=&quot;C449&quot; s=&quot;80&quot;&gt;&lt;f t=&quot;shared&quot; ca=&quot;1&quot; si=&quot;43&quot;/&gt;&lt;v&gt;3.8384627752109907E-2&lt;/v&gt;&lt;/c&gt;&lt;c r=&quot;D449&quot; s=&quot;80&quot;&gt;&lt;f t=&quot;shared&quot; ca=&quot;1&quot; si=&quot;44&quot;/&gt;&lt;v&gt;0.15037980114902028&lt;/v&gt;&lt;/c&gt;&lt;c r=&quot;E449&quot; s=&quot;80&quot;&gt;&lt;f t=&quot;shared&quot; ca=&quot;1&quot; si=&quot;45&quot;/&gt;&lt;v&gt;9.0165032320900812E-2&lt;/v&gt;&lt;/c&gt;&lt;c r=&quot;F449&quot; s=&quot;80&quot;&gt;&lt;f t=&quot;shared&quot; ca=&quot;1&quot; si=&quot;46&quot;/&gt;&lt;v&gt;2.6616374533023818E-2&lt;/v&gt;&lt;/c&gt;&lt;c r=&quot;G449&quot; s=&quot;80&quot;&gt;&lt;f t=&quot;shared&quot; ca=&quot;1&quot; si=&quot;47&quot;/&gt;&lt;v&gt;9.0265860804314202E-2&lt;/v&gt;&lt;/c&gt;&lt;c r=&quot;H449&quot; s=&quot;81&quot;&gt;&lt;f t=&quot;shared&quot; ca=&quot;1&quot; si=&quot;48&quot;/&gt;&lt;v&gt;1610.9474039525126&lt;/v&gt;&lt;/c&gt;&lt;c r=&quot;I449&quot; s=&quot;62&quot;&gt;&lt;f t=&quot;shared&quot; ca=&quot;1&quot; si=&quot;49&quot;/&gt;&lt;v&gt;23.21894807905025&lt;/v&gt;&lt;/c&gt;&lt;/row&gt;&lt;row r=&quot;450&quot; spans=&quot;2:9&quot; x14ac:dyDescent=&quot;0.25&quot;&gt;&lt;c r=&quot;B450&quot; s=&quot;83&quot;&gt;&lt;v&gt;405&lt;/v&gt;&lt;/c&gt;&lt;c r=&quot;C450&quot; s=&quot;80&quot;&gt;&lt;f t=&quot;shared&quot; ca=&quot;1&quot; si=&quot;43&quot;/&gt;&lt;v&gt;6.2398475548202839E-2&lt;/v&gt;&lt;/c&gt;&lt;c r=&quot;D450&quot; s=&quot;80&quot;&gt;&lt;f t=&quot;shared&quot; ca=&quot;1&quot; si=&quot;44&quot;/&gt;&lt;v&gt;0.15668806181129463&lt;/v&gt;&lt;/c&gt;&lt;c r=&quot;E450&quot; s=&quot;80&quot;&gt;&lt;f t=&quot;shared&quot; ca=&quot;1&quot; si=&quot;45&quot;/&gt;&lt;v&gt;8.3399198616541464E-2&lt;/v&gt;&lt;/c&gt;&lt;c r=&quot;F450&quot; s=&quot;80&quot;&gt;&lt;f t=&quot;shared&quot; ca=&quot;1&quot; si=&quot;46&quot;/&gt;&lt;v&gt;2.2942175546090994E-2&lt;/v&gt;&lt;/c&gt;&lt;c r=&quot;G450&quot; s=&quot;80&quot;&gt;&lt;f t=&quot;shared&quot; ca=&quot;1&quot; si=&quot;47&quot;/&gt;&lt;v&gt;9.4681643267906235E-2&lt;/v&gt;&lt;/c&gt;&lt;c r=&quot;H450&quot; s=&quot;81&quot;&gt;&lt;f t=&quot;shared&quot; ca=&quot;1&quot; si=&quot;48&quot;/&gt;&lt;v&gt;1994.2044107624401&lt;/v&gt;&lt;/c&gt;&lt;c r=&quot;I450&quot; s=&quot;62&quot;&gt;&lt;f t=&quot;shared&quot; ca=&quot;1&quot; si=&quot;49&quot;/&gt;&lt;v&gt;30.884088215248802&lt;/v&gt;&lt;/c&gt;&lt;/row&gt;&lt;row r=&quot;451&quot; spans=&quot;2:9&quot; x14ac:dyDescent=&quot;0.25&quot;&gt;&lt;c r=&quot;B451&quot; s=&quot;83&quot;&gt;&lt;v&gt;406&lt;/v&gt;&lt;/c&gt;&lt;c r=&quot;C451&quot; s=&quot;80&quot;&gt;&lt;f t=&quot;shared&quot; ca=&quot;1&quot; si=&quot;43&quot;/&gt;&lt;v&gt;4.92778275453125E-2&lt;/v&gt;&lt;/c&gt;&lt;c r=&quot;D451&quot; s=&quot;80&quot;&gt;&lt;f t=&quot;shared&quot; ca=&quot;1&quot; si=&quot;44&quot;/&gt;&lt;v&gt;0.15581430962250603&lt;/v&gt;&lt;/c&gt;&lt;c r=&quot;E451&quot; s=&quot;80&quot;&gt;&lt;f t=&quot;shared&quot; ca=&quot;1&quot; si=&quot;45&quot;/&gt;&lt;v&gt;9.2703544894345416E-2&lt;/v&gt;&lt;/c&gt;&lt;c r=&quot;F451&quot; s=&quot;80&quot;&gt;&lt;f t=&quot;shared&quot; ca=&quot;1&quot; si=&quot;46&quot;/&gt;&lt;v&gt;2.4461647364603909E-2&lt;/v&gt;&lt;/c&gt;&lt;c r=&quot;G451&quot; s=&quot;80&quot;&gt;&lt;f t=&quot;shared&quot; ca=&quot;1&quot; si=&quot;47&quot;/&gt;&lt;v&gt;9.4070016735754214E-2&lt;/v&gt;&lt;/c&gt;&lt;c r=&quot;H451&quot; s=&quot;81&quot;&gt;&lt;f t=&quot;shared&quot; ca=&quot;1&quot; si=&quot;48&quot;/&gt;&lt;v&gt;1648.6851194446997&lt;/v&gt;&lt;/c&gt;&lt;c r=&quot;I451&quot; s=&quot;62&quot;&gt;&lt;f t=&quot;shared&quot; ca=&quot;1&quot; si=&quot;49&quot;/&gt;&lt;v&gt;23.973702388893994&lt;/v&gt;&lt;/c&gt;&lt;/row&gt;&lt;row r=&quot;452&quot; spans=&quot;2:9&quot; x14ac:dyDescent=&quot;0.25&quot;&gt;&lt;c r=&quot;B452&quot; s=&quot;83&quot;&gt;&lt;v&gt;407&lt;/v&gt;&lt;/c&gt;&lt;c r=&quot;C452&quot; s=&quot;80&quot;&gt;&lt;f t=&quot;shared&quot; ca=&quot;1&quot; si=&quot;43&quot;/&gt;&lt;v&gt;7.4751492740962572E-2&lt;/v&gt;&lt;/c&gt;&lt;c r=&quot;D452&quot; s=&quot;80&quot;&gt;&lt;f t=&quot;shared&quot; ca=&quot;1&quot; si=&quot;44&quot;/&gt;&lt;v&gt;0.16358649355438176&lt;/v&gt;&lt;/c&gt;&lt;c r=&quot;E452&quot; s=&quot;80&quot;&gt;&lt;f t=&quot;shared&quot; ca=&quot;1&quot; si=&quot;45&quot;/&gt;&lt;v&gt;8.236067502071201E-2&lt;/v&gt;&lt;/c&gt;&lt;c r=&quot;F452&quot; s=&quot;80&quot;&gt;&lt;f t=&quot;shared&quot; ca=&quot;1&quot; si=&quot;46&quot;/&gt;&lt;v&gt;2.6944704922667814E-2&lt;/v&gt;&lt;/c&gt;&lt;c r=&quot;G452&quot; s=&quot;80&quot;&gt;&lt;f t=&quot;shared&quot; ca=&quot;1&quot; si=&quot;47&quot;/&gt;&lt;v&gt;9.9510545488067231E-2&lt;/v&gt;&lt;/c&gt;&lt;c r=&quot;H452&quot; s=&quot;81&quot;&gt;&lt;f t=&quot;shared&quot; ca=&quot;1&quot; si=&quot;48&quot;/&gt;&lt;v&gt;2380.6933159239379&lt;/v&gt;&lt;/c&gt;&lt;c r=&quot;I452&quot; s=&quot;62&quot;&gt;&lt;f t=&quot;shared&quot; ca=&quot;1&quot; si=&quot;49&quot;/&gt;&lt;v&gt;38.613866318478756&lt;/v&gt;&lt;/c&gt;&lt;/row&gt;&lt;row r=&quot;453&quot; spans=&quot;2:9&quot; x14ac:dyDescent=&quot;0.25&quot;&gt;&lt;c r=&quot;B453&quot; s=&quot;83&quot;&gt;&lt;v&gt;408&lt;/v&gt;&lt;/c&gt;&lt;c r=&quot;C453&quot; s=&quot;80&quot;&gt;&lt;f t=&quot;shared&quot; ca=&quot;1&quot; si=&quot;43&quot;/&gt;&lt;v&gt;5.0025689378486747E-2&lt;/v&gt;&lt;/c&gt;&lt;c r=&quot;D453&quot; s=&quot;80&quot;&gt;&lt;f t=&quot;shared&quot; ca=&quot;1&quot; si=&quot;44&quot;/&gt;&lt;v&gt;0.15832607425370479&lt;/v&gt;&lt;/c&gt;&lt;c r=&quot;E453&quot; s=&quot;80&quot;&gt;&lt;f t=&quot;shared&quot; ca=&quot;1&quot; si=&quot;45&quot;/&gt;&lt;v&gt;8.2483193320461043E-2&lt;/v&gt;&lt;/c&gt;&lt;c r=&quot;F453&quot; s=&quot;80&quot;&gt;&lt;f t=&quot;shared&quot; ca=&quot;1&quot; si=&quot;46&quot;/&gt;&lt;v&gt;2.6823559842453496E-2&lt;/v&gt;&lt;/c&gt;&lt;c r=&quot;G453&quot; s=&quot;80&quot;&gt;&lt;f t=&quot;shared&quot; ca=&quot;1&quot; si=&quot;47&quot;/&gt;&lt;v&gt;9.5828251977593343E-2&lt;/v&gt;&lt;/c&gt;&lt;c r=&quot;H453&quot; s=&quot;81&quot;&gt;&lt;f t=&quot;shared&quot; ca=&quot;1&quot; si=&quot;48&quot;/&gt;&lt;v&gt;2053.7731448165146&lt;/v&gt;&lt;/c&gt;&lt;c r=&quot;I453&quot; s=&quot;62&quot;&gt;&lt;f t=&quot;shared&quot; ca=&quot;1&quot; si=&quot;49&quot;/&gt;&lt;v&gt;32.075462896330293&lt;/v&gt;&lt;/c&gt;&lt;/row&gt;&lt;row r=&quot;454&quot; spans=&quot;2:9&quot; x14ac:dyDescent=&quot;0.25&quot;&gt;&lt;c r=&quot;B454&quot; s=&quot;83&quot;&gt;&lt;v&gt;409&lt;/v&gt;&lt;/c&gt;&lt;c r=&quot;C454&quot; s=&quot;80&quot;&gt;&lt;f t=&quot;shared&quot; ca=&quot;1&quot; si=&quot;43&quot;/&gt;&lt;v&gt;3.9994098515589702E-2&lt;/v&gt;&lt;/c&gt;&lt;c r=&quot;D454&quot; s=&quot;80&quot;&gt;&lt;f t=&quot;shared&quot; ca=&quot;1&quot; si=&quot;44&quot;/&gt;&lt;v&gt;0.15504342314578512&lt;/v&gt;&lt;/c&gt;&lt;c r=&quot;E454&quot; s=&quot;80&quot;&gt;&lt;f t=&quot;shared&quot; ca=&quot;1&quot; si=&quot;45&quot;/&gt;&lt;v&gt;8.2242178460771712E-2&lt;/v&gt;&lt;/c&gt;&lt;c r=&quot;F454&quot; s=&quot;80&quot;&gt;&lt;f t=&quot;shared&quot; ca=&quot;1&quot; si=&quot;46&quot;/&gt;&lt;v&gt;2.4576633869876165E-2&lt;/v&gt;&lt;/c&gt;&lt;c r=&quot;G454&quot; s=&quot;80&quot;&gt;&lt;f t=&quot;shared&quot; ca=&quot;1&quot; si=&quot;47&quot;/&gt;&lt;v&gt;9.3530396202049587E-2&lt;/v&gt;&lt;/c&gt;&lt;c r=&quot;H454&quot; s=&quot;81&quot;&gt;&lt;f t=&quot;shared&quot; ca=&quot;1&quot; si=&quot;48&quot;/&gt;&lt;v&gt;1866.323804266892&lt;/v&gt;&lt;/c&gt;&lt;c r=&quot;I454&quot; s=&quot;62&quot;&gt;&lt;f t=&quot;shared&quot; ca=&quot;1&quot; si=&quot;49&quot;/&gt;&lt;v&gt;28.326476085337841&lt;/v&gt;&lt;/c&gt;&lt;/row&gt;&lt;row r=&quot;455&quot; spans=&quot;2:9&quot; x14ac:dyDescent=&quot;0.25&quot;&gt;&lt;c r=&quot;B455&quot; s=&quot;83&quot;&gt;&lt;v&gt;410&lt;/v&gt;&lt;/c&gt;&lt;c r=&quot;C455&quot; s=&quot;80&quot;&gt;&lt;f t=&quot;shared&quot; ca=&quot;1&quot; si=&quot;43&quot;/&gt;&lt;v&gt;4.049393372727126E-2&lt;/v&gt;&lt;/c&gt;&lt;c r=&quot;D455&quot; s=&quot;80&quot;&gt;&lt;f t=&quot;shared&quot; ca=&quot;1&quot; si=&quot;44&quot;/&gt;&lt;v&gt;0.13746575595121313&lt;/v&gt;&lt;/c&gt;&lt;c r=&quot;E455&quot; s=&quot;80&quot;&gt;&lt;f t=&quot;shared&quot; ca=&quot;1&quot; si=&quot;45&quot;/&gt;&lt;v&gt;7.5952275530756425E-2&lt;/v&gt;&lt;/c&gt;&lt;c r=&quot;F455&quot; s=&quot;80&quot;&gt;&lt;f t=&quot;shared&quot; ca=&quot;1&quot; si=&quot;46&quot;/&gt;&lt;v&gt;2.343951835895574E-2&lt;/v&gt;&lt;/c&gt;&lt;c r=&quot;G455&quot; s=&quot;80&quot;&gt;&lt;f t=&quot;shared&quot; ca=&quot;1&quot; si=&quot;47&quot;/&gt;&lt;v&gt;8.1226029165849201E-2&lt;/v&gt;&lt;/c&gt;&lt;c r=&quot;H455&quot; s=&quot;81&quot;&gt;&lt;f t=&quot;shared&quot; ca=&quot;1&quot; si=&quot;48&quot;/&gt;&lt;v&gt;1791.8550151181942&lt;/v&gt;&lt;/c&gt;&lt;c r=&quot;I455&quot; s=&quot;62&quot;&gt;&lt;f t=&quot;shared&quot; ca=&quot;1&quot; si=&quot;49&quot;/&gt;&lt;v&gt;26.837100302363883&lt;/v&gt;&lt;/c&gt;&lt;/row&gt;&lt;row r=&quot;456&quot; spans=&quot;2:9&quot; x14ac:dyDescent=&quot;0.25&quot;&gt;&lt;c r=&quot;B456&quot; s=&quot;83&quot;&gt;&lt;v&gt;411&lt;/v&gt;&lt;/c&gt;&lt;c r=&quot;C456&quot; s=&quot;80&quot;&gt;&lt;f t=&quot;shared&quot; ca=&quot;1&quot; si=&quot;43&quot;/&gt;&lt;v&gt;3.1046568399835071E-2&lt;/v&gt;&lt;/c&gt;&lt;c r=&quot;D456&quot; s=&quot;80&quot;&gt;&lt;f t=&quot;shared&quot; ca=&quot;1&quot; si=&quot;44&quot;/&gt;&lt;v&gt;0.14746154505740472&lt;/v&gt;&lt;/c&gt;&lt;c r=&quot;E456&quot; s=&quot;80&quot;&gt;&lt;f t=&quot;shared&quot; ca=&quot;1&quot; si=&quot;45&quot;/&gt;&lt;v&gt;8.6257653028884523E-2&lt;/v&gt;&lt;/c&gt;&lt;c r=&quot;F456&quot; s=&quot;80&quot;&gt;&lt;f t=&quot;shared&quot; ca=&quot;1&quot; si=&quot;46&quot;/&gt;&lt;v&gt;2.7426695623013166E-2&lt;/v&gt;&lt;/c&gt;&lt;c r=&quot;G456&quot; s=&quot;80&quot;&gt;&lt;f t=&quot;shared&quot; ca=&quot;1&quot; si=&quot;47&quot;/&gt;&lt;v&gt;8.8223081540183296E-2&lt;/v&gt;&lt;/c&gt;&lt;c r=&quot;H456&quot; s=&quot;81&quot;&gt;&lt;f t=&quot;shared&quot; ca=&quot;1&quot; si=&quot;48&quot;/&gt;&lt;v&gt;1643.5142579379733&lt;/v&gt;&lt;/c&gt;&lt;c r=&quot;I456&quot; s=&quot;62&quot;&gt;&lt;f t=&quot;shared&quot; ca=&quot;1&quot; si=&quot;49&quot;/&gt;&lt;v&gt;23.870285158759465&lt;/v&gt;&lt;/c&gt;&lt;/row&gt;&lt;row r=&quot;457&quot; spans=&quot;2:9&quot; x14ac:dyDescent=&quot;0.25&quot;&gt;&lt;c r=&quot;B457&quot; s=&quot;83&quot;&gt;&lt;v&gt;412&lt;/v&gt;&lt;/c&gt;&lt;c r=&quot;C457&quot; s=&quot;80&quot;&gt;&lt;f t=&quot;shared&quot; ca=&quot;1&quot; si=&quot;43&quot;/&gt;&lt;v&gt;4.7888797767000821E-2&lt;/v&gt;&lt;/c&gt;&lt;c r=&quot;D457&quot; s=&quot;80&quot;&gt;&lt;f t=&quot;shared&quot; ca=&quot;1&quot; si=&quot;44&quot;/&gt;&lt;v&gt;0.15987063519380471&lt;/v&gt;&lt;/c&gt;&lt;c r=&quot;E457&quot; s=&quot;80&quot;&gt;&lt;f t=&quot;shared&quot; ca=&quot;1&quot; si=&quot;45&quot;/&gt;&lt;v&gt;8.4289115082452279E-2&lt;/v&gt;&lt;/c&gt;&lt;c r=&quot;F457&quot; s=&quot;80&quot;&gt;&lt;f t=&quot;shared&quot; ca=&quot;1&quot; si=&quot;46&quot;/&gt;&lt;v&gt;2.7270918329711562E-2&lt;/v&gt;&lt;/c&gt;&lt;c r=&quot;G457&quot; s=&quot;80&quot;&gt;&lt;f t=&quot;shared&quot; ca=&quot;1&quot; si=&quot;47&quot;/&gt;&lt;v&gt;9.6909444635663283E-2&lt;/v&gt;&lt;/c&gt;&lt;c r=&quot;H457&quot; s=&quot;81&quot;&gt;&lt;f t=&quot;shared&quot; ca=&quot;1&quot; si=&quot;48&quot;/&gt;&lt;v&gt;2005.3013471663678&lt;/v&gt;&lt;/c&gt;&lt;c r=&quot;I457&quot; s=&quot;62&quot;&gt;&lt;f t=&quot;shared&quot; ca=&quot;1&quot; si=&quot;49&quot;/&gt;&lt;v&gt;31.106026943327358&lt;/v&gt;&lt;/c&gt;&lt;/row&gt;&lt;row r=&quot;458&quot; spans=&quot;2:9&quot; x14ac:dyDescent=&quot;0.25&quot;&gt;&lt;c r=&quot;B458&quot; s=&quot;83&quot;&gt;&lt;v&gt;413&lt;/v&gt;&lt;/c&gt;&lt;c r=&quot;C458&quot; s=&quot;80&quot;&gt;&lt;f t=&quot;shared&quot; ca=&quot;1&quot; si=&quot;43&quot;/&gt;&lt;v&gt;5.5619199787902904E-2&lt;/v&gt;&lt;/c&gt;&lt;c r=&quot;D458&quot; s=&quot;80&quot;&gt;&lt;f t=&quot;shared&quot; ca=&quot;1&quot; si=&quot;44&quot;/&gt;&lt;v&gt;0.1697234007049086&lt;/v&gt;&lt;/c&gt;&lt;c r=&quot;E458&quot; s=&quot;80&quot;&gt;&lt;f t=&quot;shared&quot; ca=&quot;1&quot; si=&quot;45&quot;/&gt;&lt;v&gt;8.2527792412901604E-2&lt;/v&gt;&lt;/c&gt;&lt;c r=&quot;F458&quot; s=&quot;80&quot;&gt;&lt;f t=&quot;shared&quot; ca=&quot;1&quot; si=&quot;46&quot;/&gt;&lt;v&gt;3.0026322055097157E-2&lt;/v&gt;&lt;/c&gt;&lt;c r=&quot;G458&quot; s=&quot;80&quot;&gt;&lt;f t=&quot;shared&quot; ca=&quot;1&quot; si=&quot;47&quot;/&gt;&lt;v&gt;0.10380638049343602&lt;/v&gt;&lt;/c&gt;&lt;c r=&quot;H458&quot; s=&quot;81&quot;&gt;&lt;f t=&quot;shared&quot; ca=&quot;1&quot; si=&quot;48&quot;/&gt;&lt;v&gt;2391.1861254476935&lt;/v&gt;&lt;/c&gt;&lt;c r=&quot;I458&quot; s=&quot;62&quot;&gt;&lt;f t=&quot;shared&quot; ca=&quot;1&quot; si=&quot;49&quot;/&gt;&lt;v&gt;38.823722508953871&lt;/v&gt;&lt;/c&gt;&lt;/row&gt;&lt;row r=&quot;459&quot; spans=&quot;2:9&quot; x14ac:dyDescent=&quot;0.25&quot;&gt;&lt;c r=&quot;B459&quot; s=&quot;83&quot;&gt;&lt;v&gt;414&lt;/v&gt;&lt;/c&gt;&lt;c r=&quot;C459&quot; s=&quot;80&quot;&gt;&lt;f t=&quot;shared&quot; ca=&quot;1&quot; si=&quot;43&quot;/&gt;&lt;v&gt;6.6765780924483126E-2&lt;/v&gt;&lt;/c&gt;&lt;c r=&quot;D459&quot; s=&quot;80&quot;&gt;&lt;f t=&quot;shared&quot; ca=&quot;1&quot; si=&quot;44&quot;/&gt;&lt;v&gt;0.16174245128041556&lt;/v&gt;&lt;/c&gt;&lt;c r=&quot;E459&quot; s=&quot;80&quot;&gt;&lt;f t=&quot;shared&quot; ca=&quot;1&quot; si=&quot;45&quot;/&gt;&lt;v&gt;8.1261688041355779E-2&lt;/v&gt;&lt;/c&gt;&lt;c r=&quot;F459&quot; s=&quot;80&quot;&gt;&lt;f t=&quot;shared&quot; ca=&quot;1&quot; si=&quot;46&quot;/&gt;&lt;v&gt;2.632296080524113E-2&lt;/v&gt;&lt;/c&gt;&lt;c r=&quot;G459&quot; s=&quot;80&quot;&gt;&lt;f t=&quot;shared&quot; ca=&quot;1&quot; si=&quot;47&quot;/&gt;&lt;v&gt;9.8219715896290888E-2&lt;/v&gt;&lt;/c&gt;&lt;c r=&quot;H459&quot; s=&quot;81&quot;&gt;&lt;f t=&quot;shared&quot; ca=&quot;1&quot; si=&quot;48&quot;/&gt;&lt;v&gt;2296.1610464420505&lt;/v&gt;&lt;/c&gt;&lt;c r=&quot;I459&quot; s=&quot;62&quot;&gt;&lt;f t=&quot;shared&quot; ca=&quot;1&quot; si=&quot;49&quot;/&gt;&lt;v&gt;36.923220928841012&lt;/v&gt;&lt;/c&gt;&lt;/row&gt;&lt;row r=&quot;460&quot; spans=&quot;2:9&quot; x14ac:dyDescent=&quot;0.25&quot;&gt;&lt;c r=&quot;B460&quot; s=&quot;83&quot;&gt;&lt;v&gt;415&lt;/v&gt;&lt;/c&gt;&lt;c r=&quot;C460&quot; s=&quot;80&quot;&gt;&lt;f t=&quot;shared&quot; ca=&quot;1&quot; si=&quot;43&quot;/&gt;&lt;v&gt;6.1522796970378775E-2&lt;/v&gt;&lt;/c&gt;&lt;c r=&quot;D460&quot; s=&quot;80&quot;&gt;&lt;f t=&quot;shared&quot; ca=&quot;1&quot; si=&quot;44&quot;/&gt;&lt;v&gt;0.17543903666531577&lt;/v&gt;&lt;/c&gt;&lt;c r=&quot;E460&quot; s=&quot;80&quot;&gt;&lt;f t=&quot;shared&quot; ca=&quot;1&quot; si=&quot;45&quot;/&gt;&lt;v&gt;7.997402464031747E-2&lt;/v&gt;&lt;/c&gt;&lt;c r=&quot;F460&quot; s=&quot;80&quot;&gt;&lt;f t=&quot;shared&quot; ca=&quot;1&quot; si=&quot;46&quot;/&gt;&lt;v&gt;2.612697993976229E-2&lt;/v&gt;&lt;/c&gt;&lt;c r=&quot;G460&quot; s=&quot;80&quot;&gt;&lt;f t=&quot;shared&quot; ca=&quot;1&quot; si=&quot;47&quot;/&gt;&lt;v&gt;0.10780732566572104&lt;/v&gt;&lt;/c&gt;&lt;c r=&quot;H460&quot; s=&quot;81&quot;&gt;&lt;f t=&quot;shared&quot; ca=&quot;1&quot; si=&quot;48&quot;/&gt;&lt;v&gt;2516.6818740024964&lt;/v&gt;&lt;/c&gt;&lt;c r=&quot;I460&quot; s=&quot;62&quot;&gt;&lt;f t=&quot;shared&quot; ca=&quot;1&quot; si=&quot;49&quot;/&gt;&lt;v&gt;41.33363748004993&lt;/v&gt;&lt;/c&gt;&lt;/row&gt;&lt;row r=&quot;461&quot; spans=&quot;2:9&quot; x14ac:dyDescent=&quot;0.25&quot;&gt;&lt;c r=&quot;B461&quot; s=&quot;83&quot;&gt;&lt;v&gt;416&lt;/v&gt;&lt;/c&gt;&lt;c r=&quot;C461&quot; s=&quot;80&quot;&gt;&lt;f t=&quot;shared&quot; ca=&quot;1&quot; si=&quot;43&quot;/&gt;&lt;v&gt;3.2158827227382003E-2&lt;/v&gt;&lt;/c&gt;&lt;c r=&quot;D461&quot; s=&quot;80&quot;&gt;&lt;f t=&quot;shared&quot; ca=&quot;1&quot; si=&quot;44&quot;/&gt;&lt;v&gt;0.1640556446486231&lt;/v&gt;&lt;/c&gt;&lt;c r=&quot;E461&quot; s=&quot;80&quot;&gt;&lt;f t=&quot;shared&quot; ca=&quot;1&quot; si=&quot;45&quot;/&gt;&lt;v&gt;7.9578968778012793E-2&lt;/v&gt;&lt;/c&gt;&lt;c r=&quot;F461&quot; s=&quot;80&quot;&gt;&lt;f t=&quot;shared&quot; ca=&quot;1&quot; si=&quot;46&quot;/&gt;&lt;v&gt;2.0066404506511475E-2&lt;/v&gt;&lt;/c&gt;&lt;c r=&quot;G461&quot; s=&quot;80&quot;&gt;&lt;f t=&quot;shared&quot; ca=&quot;1&quot; si=&quot;47&quot;/&gt;&lt;v&gt;9.9838951254036162E-2&lt;/v&gt;&lt;/c&gt;&lt;c r=&quot;H461&quot; s=&quot;81&quot;&gt;&lt;f t=&quot;shared&quot; ca=&quot;1&quot; si=&quot;48&quot;/&gt;&lt;v&gt;1894.3879740814425&lt;/v&gt;&lt;/c&gt;&lt;c r=&quot;I461&quot; s=&quot;62&quot;&gt;&lt;f t=&quot;shared&quot; ca=&quot;1&quot; si=&quot;49&quot;/&gt;&lt;v&gt;28.887759481628851&lt;/v&gt;&lt;/c&gt;&lt;/row&gt;&lt;row r=&quot;462&quot; spans=&quot;2:9&quot; x14ac:dyDescent=&quot;0.25&quot;&gt;&lt;c r=&quot;B462&quot; s=&quot;83&quot;&gt;&lt;v&gt;417&lt;/v&gt;&lt;/c&gt;&lt;c r=&quot;C462&quot; s=&quot;80&quot;&gt;&lt;f t=&quot;shared&quot; ca=&quot;1&quot; si=&quot;43&quot;/&gt;&lt;v&gt;4.1885539408871499E-2&lt;/v&gt;&lt;/c&gt;&lt;c r=&quot;D462&quot; s=&quot;80&quot;&gt;&lt;f t=&quot;shared&quot; ca=&quot;1&quot; si=&quot;44&quot;/&gt;&lt;v&gt;0.17407760655027868&lt;/v&gt;&lt;/c&gt;&lt;c r=&quot;E462&quot; s=&quot;80&quot;&gt;&lt;f t=&quot;shared&quot; ca=&quot;1&quot; si=&quot;45&quot;/&gt;&lt;v&gt;7.8462379015089206E-2&lt;/v&gt;&lt;/c&gt;&lt;c r=&quot;F462&quot; s=&quot;80&quot;&gt;&lt;f t=&quot;shared&quot; ca=&quot;1&quot; si=&quot;46&quot;/&gt;&lt;v&gt;2.5905256257168552E-2&lt;/v&gt;&lt;/c&gt;&lt;c r=&quot;G462&quot; s=&quot;80&quot;&gt;&lt;f t=&quot;shared&quot; ca=&quot;1&quot; si=&quot;47&quot;/&gt;&lt;v&gt;0.10685432458519509&lt;/v&gt;&lt;/c&gt;&lt;c r=&quot;H462&quot; s=&quot;81&quot;&gt;&lt;f t=&quot;shared&quot; ca=&quot;1&quot; si=&quot;48&quot;/&gt;&lt;v&gt;2349.4517466653306&lt;/v&gt;&lt;/c&gt;&lt;c r=&quot;I462&quot; s=&quot;62&quot;&gt;&lt;f t=&quot;shared&quot; ca=&quot;1&quot; si=&quot;49&quot;/&gt;&lt;v&gt;37.989034933306613&lt;/v&gt;&lt;/c&gt;&lt;/row&gt;&lt;row r=&quot;463&quot; spans=&quot;2:9&quot; x14ac:dyDescent=&quot;0.25&quot;&gt;&lt;c r=&quot;B463&quot; s=&quot;83&quot;&gt;&lt;v&gt;418&lt;/v&gt;&lt;/c&gt;&lt;c r=&quot;C463&quot; s=&quot;80&quot;&gt;&lt;f t=&quot;shared&quot; ca=&quot;1&quot; si=&quot;43&quot;/&gt;&lt;v&gt;4.9983410862794196E-2&lt;/v&gt;&lt;/c&gt;&lt;c r=&quot;D463&quot; s=&quot;80&quot;&gt;&lt;f t=&quot;shared&quot; ca=&quot;1&quot; si=&quot;44&quot;/&gt;&lt;v&gt;0.16055248857502816&lt;/v&gt;&lt;/c&gt;&lt;c r=&quot;E463&quot; s=&quot;80&quot;&gt;&lt;f t=&quot;shared&quot; ca=&quot;1&quot; si=&quot;45&quot;/&gt;&lt;v&gt;8.8519457125550371E-2&lt;/v&gt;&lt;/c&gt;&lt;c r=&quot;F463&quot; s=&quot;80&quot;&gt;&lt;f t=&quot;shared&quot; ca=&quot;1&quot; si=&quot;46&quot;/&gt;&lt;v&gt;2.5995143558865601E-2&lt;/v&gt;&lt;/c&gt;&lt;c r=&quot;G463&quot; s=&quot;80&quot;&gt;&lt;f t=&quot;shared&quot; ca=&quot;1&quot; si=&quot;47&quot;/&gt;&lt;v&gt;9.7386742002519705E-2&lt;/v&gt;&lt;/c&gt;&lt;c r=&quot;H463&quot; s=&quot;81&quot;&gt;&lt;f t=&quot;shared&quot; ca=&quot;1&quot; si=&quot;48&quot;/&gt;&lt;v&gt;1860.7285601668148&lt;/v&gt;&lt;/c&gt;&lt;c r=&quot;I463&quot; s=&quot;62&quot;&gt;&lt;f t=&quot;shared&quot; ca=&quot;1&quot; si=&quot;49&quot;/&gt;&lt;v&gt;28.214571203336295&lt;/v&gt;&lt;/c&gt;&lt;/row&gt;&lt;row r=&quot;464&quot; spans=&quot;2:9&quot; x14ac:dyDescent=&quot;0.25&quot;&gt;&lt;c r=&quot;B464&quot; s=&quot;83&quot;&gt;&lt;v&gt;419&lt;/v&gt;&lt;/c&gt;&lt;c r=&quot;C464&quot; s=&quot;80&quot;&gt;&lt;f t=&quot;shared&quot; ca=&quot;1&quot; si=&quot;43&quot;/&gt;&lt;v&gt;4.2651979287889323E-2&lt;/v&gt;&lt;/c&gt;&lt;c r=&quot;D464&quot; s=&quot;80&quot;&gt;&lt;f t=&quot;shared&quot; ca=&quot;1&quot; si=&quot;44&quot;/&gt;&lt;v&gt;0.14906338558037524&lt;/v&gt;&lt;/c&gt;&lt;c r=&quot;E464&quot; s=&quot;80&quot;&gt;&lt;f t=&quot;shared&quot; ca=&quot;1&quot; si=&quot;45&quot;/&gt;&lt;v&gt;8.3557096610685971E-2&lt;/v&gt;&lt;/c&gt;&lt;c r=&quot;F464&quot; s=&quot;80&quot;&gt;&lt;f t=&quot;shared&quot; ca=&quot;1&quot; si=&quot;46&quot;/&gt;&lt;v&gt;2.8581201283368683E-2&lt;/v&gt;&lt;/c&gt;&lt;c r=&quot;G464&quot; s=&quot;80&quot;&gt;&lt;f t=&quot;shared&quot; ca=&quot;1&quot; si=&quot;47&quot;/&gt;&lt;v&gt;8.9344369906262683E-2&lt;/v&gt;&lt;/c&gt;&lt;c r=&quot;H464&quot; s=&quot;81&quot;&gt;&lt;f t=&quot;shared&quot; ca=&quot;1&quot; si=&quot;48&quot;/&gt;&lt;v&gt;1866.5088420857951&lt;/v&gt;&lt;/c&gt;&lt;c r=&quot;I464&quot; s=&quot;62&quot;&gt;&lt;f t=&quot;shared&quot; ca=&quot;1&quot; si=&quot;49&quot;/&gt;&lt;v&gt;28.3301768417159&lt;/v&gt;&lt;/c&gt;&lt;/row&gt;&lt;row r=&quot;465&quot; spans=&quot;2:9&quot; x14ac:dyDescent=&quot;0.25&quot;&gt;&lt;c r=&quot;B465&quot; s=&quot;83&quot;&gt;&lt;v&gt;420&lt;/v&gt;&lt;/c&gt;&lt;c r=&quot;C465&quot; s=&quot;80&quot;&gt;&lt;f t=&quot;shared&quot; ca=&quot;1&quot; si=&quot;43&quot;/&gt;&lt;v&gt;7.0126882277334657E-2&lt;/v&gt;&lt;/c&gt;&lt;c r=&quot;D465&quot; s=&quot;80&quot;&gt;&lt;f t=&quot;shared&quot; ca=&quot;1&quot; si=&quot;44&quot;/&gt;&lt;v&gt;0.16949611815638016&lt;/v&gt;&lt;/c&gt;&lt;c r=&quot;E465&quot; s=&quot;80&quot;&gt;&lt;f t=&quot;shared&quot; ca=&quot;1&quot; si=&quot;45&quot;/&gt;&lt;v&gt;7.2173832783820155E-2&lt;/v&gt;&lt;/c&gt;&lt;c r=&quot;F465&quot; s=&quot;80&quot;&gt;&lt;f t=&quot;shared&quot; ca=&quot;1&quot; si=&quot;46&quot;/&gt;&lt;v&gt;2.2414058722075417E-2&lt;/v&gt;&lt;/c&gt;&lt;c r=&quot;G465&quot; s=&quot;80&quot;&gt;&lt;f t=&quot;shared&quot; ca=&quot;1&quot; si=&quot;47&quot;/&gt;&lt;v&gt;0.1036472827094661&lt;/v&gt;&lt;/c&gt;&lt;c r=&quot;H465&quot; s=&quot;81&quot;&gt;&lt;f t=&quot;shared&quot; ca=&quot;1&quot; si=&quot;48&quot;/&gt;&lt;v&gt;2755.898049672297&lt;/v&gt;&lt;/c&gt;&lt;c r=&quot;I465&quot; s=&quot;62&quot;&gt;&lt;f t=&quot;shared&quot; ca=&quot;1&quot; si=&quot;49&quot;/&gt;&lt;v&gt;46.117960993445941&lt;/v&gt;&lt;/c&gt;&lt;/row&gt;&lt;row r=&quot;466&quot; spans=&quot;2:9&quot; x14ac:dyDescent=&quot;0.25&quot;&gt;&lt;c r=&quot;B466&quot; s=&quot;83&quot;&gt;&lt;v&gt;421&lt;/v&gt;&lt;/c&gt;&lt;c r=&quot;C466&quot; s=&quot;80&quot;&gt;&lt;f t=&quot;shared&quot; ca=&quot;1&quot; si=&quot;43&quot;/&gt;&lt;v&gt;2.7117014764739086E-2&lt;/v&gt;&lt;/c&gt;&lt;c r=&quot;D466&quot; s=&quot;80&quot;&gt;&lt;f t=&quot;shared&quot; ca=&quot;1&quot; si=&quot;44&quot;/&gt;&lt;v&gt;0.15855686365252766&lt;/v&gt;&lt;/c&gt;&lt;c r=&quot;E466&quot; s=&quot;80&quot;&gt;&lt;f t=&quot;shared&quot; ca=&quot;1&quot; si=&quot;45&quot;/&gt;&lt;v&gt;8.0139805256293675E-2&lt;/v&gt;&lt;/c&gt;&lt;c r=&quot;F466&quot; s=&quot;80&quot;&gt;&lt;f t=&quot;shared&quot; ca=&quot;1&quot; si=&quot;46&quot;/&gt;&lt;v&gt;2.4825461283360196E-2&lt;/v&gt;&lt;/c&gt;&lt;c r=&quot;G466&quot; s=&quot;80&quot;&gt;&lt;f t=&quot;shared&quot; ca=&quot;1&quot; si=&quot;47&quot;/&gt;&lt;v&gt;9.5989804556769365E-2&lt;/v&gt;&lt;/c&gt;&lt;c r=&quot;H466&quot; s=&quot;81&quot;&gt;&lt;f t=&quot;shared&quot; ca=&quot;1&quot; si=&quot;48&quot;/&gt;&lt;v&gt;1886.279418578255&lt;/v&gt;&lt;/c&gt;&lt;c r=&quot;I466&quot; s=&quot;62&quot;&gt;&lt;f t=&quot;shared&quot; ca=&quot;1&quot; si=&quot;49&quot;/&gt;&lt;v&gt;28.725588371565099&lt;/v&gt;&lt;/c&gt;&lt;/row&gt;&lt;row r=&quot;467&quot; spans=&quot;2:9&quot; x14ac:dyDescent=&quot;0.25&quot;&gt;&lt;c r=&quot;B467&quot; s=&quot;83&quot;&gt;&lt;v&gt;422&lt;/v&gt;&lt;/c&gt;&lt;c r=&quot;C467&quot; s=&quot;80&quot;&gt;&lt;f t=&quot;shared&quot; ca=&quot;1&quot; si=&quot;43&quot;/&gt;&lt;v&gt;1.6750656309266546E-2&lt;/v&gt;&lt;/c&gt;&lt;c r=&quot;D467&quot; s=&quot;80&quot;&gt;&lt;f t=&quot;shared&quot; ca=&quot;1&quot; si=&quot;44&quot;/&gt;&lt;v&gt;0.16022431347540994&lt;/v&gt;&lt;/c&gt;&lt;c r=&quot;E467&quot; s=&quot;80&quot;&gt;&lt;f t=&quot;shared&quot; ca=&quot;1&quot; si=&quot;45&quot;/&gt;&lt;v&gt;8.5904003313866467E-2&lt;/v&gt;&lt;/c&gt;&lt;c r=&quot;F467&quot; s=&quot;80&quot;&gt;&lt;f t=&quot;shared&quot; ca=&quot;1&quot; si=&quot;46&quot;/&gt;&lt;v&gt;2.0429276848544203E-2&lt;/v&gt;&lt;/c&gt;&lt;c r=&quot;G467&quot; s=&quot;80&quot;&gt;&lt;f t=&quot;shared&quot; ca=&quot;1&quot; si=&quot;47&quot;/&gt;&lt;v&gt;9.7157019432786956E-2&lt;/v&gt;&lt;/c&gt;&lt;c r=&quot;H467&quot; s=&quot;81&quot;&gt;&lt;f t=&quot;shared&quot; ca=&quot;1&quot; si=&quot;48&quot;/&gt;&lt;v&gt;1564.6775478009204&lt;/v&gt;&lt;/c&gt;&lt;c r=&quot;I467&quot; s=&quot;62&quot;&gt;&lt;f t=&quot;shared&quot; ca=&quot;1&quot; si=&quot;49&quot;/&gt;&lt;v&gt;22.293550956018407&lt;/v&gt;&lt;/c&gt;&lt;/row&gt;&lt;row r=&quot;468&quot; spans=&quot;2:9&quot; x14ac:dyDescent=&quot;0.25&quot;&gt;&lt;c r=&quot;B468&quot; s=&quot;83&quot;&gt;&lt;v&gt;423&lt;/v&gt;&lt;/c&gt;&lt;c r=&quot;C468&quot; s=&quot;80&quot;&gt;&lt;f t=&quot;shared&quot; ca=&quot;1&quot; si=&quot;43&quot;/&gt;&lt;v&gt;6.143261355136953E-2&lt;/v&gt;&lt;/c&gt;&lt;c r=&quot;D468&quot; s=&quot;80&quot;&gt;&lt;f t=&quot;shared&quot; ca=&quot;1&quot; si=&quot;44&quot;/&gt;&lt;v&gt;0.16611311505902671&lt;/v&gt;&lt;/c&gt;&lt;c r=&quot;E468&quot; s=&quot;80&quot;&gt;&lt;f t=&quot;shared&quot; ca=&quot;1&quot; si=&quot;45&quot;/&gt;&lt;v&gt;7.479550996444391E-2&lt;/v&gt;&lt;/c&gt;&lt;c r=&quot;F468&quot; s=&quot;80&quot;&gt;&lt;f t=&quot;shared&quot; ca=&quot;1&quot; si=&quot;46&quot;/&gt;&lt;v&gt;2.0591814398694737E-2&lt;/v&gt;&lt;/c&gt;&lt;c r=&quot;G468&quot; s=&quot;80&quot;&gt;&lt;f t=&quot;shared&quot; ca=&quot;1&quot; si=&quot;47&quot;/&gt;&lt;v&gt;0.10127918054131868&lt;/v&gt;&lt;/c&gt;&lt;c r=&quot;H468&quot; s=&quot;81&quot;&gt;&lt;f t=&quot;shared&quot; ca=&quot;1&quot; si=&quot;48&quot;/&gt;&lt;v&gt;2393.108465707317&lt;/v&gt;&lt;/c&gt;&lt;c r=&quot;I468&quot; s=&quot;62&quot;&gt;&lt;f t=&quot;shared&quot; ca=&quot;1&quot; si=&quot;49&quot;/&gt;&lt;v&gt;38.862169314146342&lt;/v&gt;&lt;/c&gt;&lt;/row&gt;&lt;row r=&quot;469&quot; spans=&quot;2:9&quot; x14ac:dyDescent=&quot;0.25&quot;&gt;&lt;c r=&quot;B469&quot; s=&quot;83&quot;&gt;&lt;v&gt;424&lt;/v&gt;&lt;/c&gt;&lt;c r=&quot;C469&quot; s=&quot;80&quot;&gt;&lt;f t=&quot;shared&quot; ca=&quot;1&quot; si=&quot;43&quot;/&gt;&lt;v&gt;5.2304209877119034E-2&lt;/v&gt;&lt;/c&gt;&lt;c r=&quot;D469&quot; s=&quot;80&quot;&gt;&lt;f t=&quot;shared&quot; ca=&quot;1&quot; si=&quot;44&quot;/&gt;&lt;v&gt;0.17135867071250205&lt;/v&gt;&lt;/c&gt;&lt;c r=&quot;E469&quot; s=&quot;80&quot;&gt;&lt;f t=&quot;shared&quot; ca=&quot;1&quot; si=&quot;45&quot;/&gt;&lt;v&gt;8.6214425619987531E-2&lt;/v&gt;&lt;/c&gt;&lt;c r=&quot;F469&quot; s=&quot;80&quot;&gt;&lt;f t=&quot;shared&quot; ca=&quot;1&quot; si=&quot;46&quot;/&gt;&lt;v&gt;2.7190702243782509E-2&lt;/v&gt;&lt;/c&gt;&lt;c r=&quot;G469&quot; s=&quot;80&quot;&gt;&lt;f t=&quot;shared&quot; ca=&quot;1&quot; si=&quot;47&quot;/&gt;&lt;v&gt;0.10495106949875144&lt;/v&gt;&lt;/c&gt;&lt;c r=&quot;H469&quot; s=&quot;81&quot;&gt;&lt;f t=&quot;shared&quot; ca=&quot;1&quot; si=&quot;48&quot;/&gt;&lt;v&gt;2138.0378498027212&lt;/v&gt;&lt;/c&gt;&lt;c r=&quot;I469&quot; s=&quot;62&quot;&gt;&lt;f t=&quot;shared&quot; ca=&quot;1&quot; si=&quot;49&quot;/&gt;&lt;v&gt;33.760756996054425&lt;/v&gt;&lt;/c&gt;&lt;/row&gt;&lt;row r=&quot;470&quot; spans=&quot;2:9&quot; x14ac:dyDescent=&quot;0.25&quot;&gt;&lt;c r=&quot;B470&quot; s=&quot;83&quot;&gt;&lt;v&gt;425&lt;/v&gt;&lt;/c&gt;&lt;c r=&quot;C470&quot; s=&quot;80&quot;&gt;&lt;f t=&quot;shared&quot; ca=&quot;1&quot; si=&quot;43&quot;/&gt;&lt;v&gt;5.8135956892473015E-2&lt;/v&gt;&lt;/c&gt;&lt;c r=&quot;D470&quot; s=&quot;80&quot;&gt;&lt;f t=&quot;shared&quot; ca=&quot;1&quot; si=&quot;44&quot;/&gt;&lt;v&gt;0.14569621705045904&lt;/v&gt;&lt;/c&gt;&lt;c r=&quot;E470&quot; s=&quot;80&quot;&gt;&lt;f t=&quot;shared&quot; ca=&quot;1&quot; si=&quot;45&quot;/&gt;&lt;v&gt;8.2014030647322253E-2&lt;/v&gt;&lt;/c&gt;&lt;c r=&quot;F470&quot; s=&quot;80&quot;&gt;&lt;f t=&quot;shared&quot; ca=&quot;1&quot; si=&quot;46&quot;/&gt;&lt;v&gt;2.7026177648458619E-2&lt;/v&gt;&lt;/c&gt;&lt;c r=&quot;G470&quot; s=&quot;80&quot;&gt;&lt;f t=&quot;shared&quot; ca=&quot;1&quot; si=&quot;47&quot;/&gt;&lt;v&gt;8.6987351935321339E-2&lt;/v&gt;&lt;/c&gt;&lt;c r=&quot;H470&quot; s=&quot;81&quot;&gt;&lt;f t=&quot;shared&quot; ca=&quot;1&quot; si=&quot;48&quot;/&gt;&lt;v&gt;1953.1432590085776&lt;/v&gt;&lt;/c&gt;&lt;c r=&quot;I470&quot; s=&quot;62&quot;&gt;&lt;f t=&quot;shared&quot; ca=&quot;1&quot; si=&quot;49&quot;/&gt;&lt;v&gt;30.062865180171553&lt;/v&gt;&lt;/c&gt;&lt;/row&gt;&lt;row r=&quot;471&quot; spans=&quot;2:9&quot; x14ac:dyDescent=&quot;0.25&quot;&gt;&lt;c r=&quot;B471&quot; s=&quot;83&quot;&gt;&lt;v&gt;426&lt;/v&gt;&lt;/c&gt;&lt;c r=&quot;C471&quot; s=&quot;80&quot;&gt;&lt;f t=&quot;shared&quot; ca=&quot;1&quot; si=&quot;43&quot;/&gt;&lt;v&gt;5.7502073304194885E-2&lt;/v&gt;&lt;/c&gt;&lt;c r=&quot;D471&quot; s=&quot;80&quot;&gt;&lt;f t=&quot;shared&quot; ca=&quot;1&quot; si=&quot;44&quot;/&gt;&lt;v&gt;0.14816818423504699&lt;/v&gt;&lt;/c&gt;&lt;c r=&quot;E471&quot; s=&quot;80&quot;&gt;&lt;f t=&quot;shared&quot; ca=&quot;1&quot; si=&quot;45&quot;/&gt;&lt;v&gt;8.0704476530933628E-2&lt;/v&gt;&lt;/c&gt;&lt;c r=&quot;F471&quot; s=&quot;80&quot;&gt;&lt;f t=&quot;shared&quot; ca=&quot;1&quot; si=&quot;46&quot;/&gt;&lt;v&gt;2.1270337291109328E-2&lt;/v&gt;&lt;/c&gt;&lt;c r=&quot;G471&quot; s=&quot;80&quot;&gt;&lt;f t=&quot;shared&quot; ca=&quot;1&quot; si=&quot;47&quot;/&gt;&lt;v&gt;8.8717728964532894E-2&lt;/v&gt;&lt;/c&gt;&lt;c r=&quot;H471&quot; s=&quot;81&quot;&gt;&lt;f t=&quot;shared&quot; ca=&quot;1&quot; si=&quot;48&quot;/&gt;&lt;v&gt;1872.6842065035007&lt;/v&gt;&lt;/c&gt;&lt;c r=&quot;I471&quot; s=&quot;62&quot;&gt;&lt;f t=&quot;shared&quot; ca=&quot;1&quot; si=&quot;49&quot;/&gt;&lt;v&gt;28.453684130070016&lt;/v&gt;&lt;/c&gt;&lt;/row&gt;&lt;row r=&quot;472&quot; spans=&quot;2:9&quot; x14ac:dyDescent=&quot;0.25&quot;&gt;&lt;c r=&quot;B472&quot; s=&quot;83&quot;&gt;&lt;v&gt;427&lt;/v&gt;&lt;/c&gt;&lt;c r=&quot;C472&quot; s=&quot;80&quot;&gt;&lt;f t=&quot;shared&quot; ca=&quot;1&quot; si=&quot;43&quot;/&gt;&lt;v&gt;5.1879664937994563E-2&lt;/v&gt;&lt;/c&gt;&lt;c r=&quot;D472&quot; s=&quot;80&quot;&gt;&lt;f t=&quot;shared&quot; ca=&quot;1&quot; si=&quot;44&quot;/&gt;&lt;v&gt;0.14166819929530852&lt;/v&gt;&lt;/c&gt;&lt;c r=&quot;E472&quot; s=&quot;80&quot;&gt;&lt;f t=&quot;shared&quot; ca=&quot;1&quot; si=&quot;45&quot;/&gt;&lt;v&gt;8.172025331764253E-2&lt;/v&gt;&lt;/c&gt;&lt;c r=&quot;F472&quot; s=&quot;80&quot;&gt;&lt;f t=&quot;shared&quot; ca=&quot;1&quot; si=&quot;46&quot;/&gt;&lt;v&gt;2.5603965099847803E-2&lt;/v&gt;&lt;/c&gt;&lt;c r=&quot;G472&quot; s=&quot;80&quot;&gt;&lt;f t=&quot;shared&quot; ca=&quot;1&quot; si=&quot;47&quot;/&gt;&lt;v&gt;8.4167739506715966E-2&lt;/v&gt;&lt;/c&gt;&lt;c r=&quot;H472&quot; s=&quot;81&quot;&gt;&lt;f t=&quot;shared&quot; ca=&quot;1&quot; si=&quot;48&quot;/&gt;&lt;v&gt;1810.9976392465696&lt;/v&gt;&lt;/c&gt;&lt;c r=&quot;I472&quot; s=&quot;62&quot;&gt;&lt;f t=&quot;shared&quot; ca=&quot;1&quot; si=&quot;49&quot;/&gt;&lt;v&gt;27.219952784931394&lt;/v&gt;&lt;/c&gt;&lt;/row&gt;&lt;row r=&quot;473&quot; spans=&quot;2:9&quot; x14ac:dyDescent=&quot;0.25&quot;&gt;&lt;c r=&quot;B473&quot; s=&quot;83&quot;&gt;&lt;v&gt;428&lt;/v&gt;&lt;/c&gt;&lt;c r=&quot;C473&quot; s=&quot;80&quot;&gt;&lt;f t=&quot;shared&quot; ca=&quot;1&quot; si=&quot;43&quot;/&gt;&lt;v&gt;5.0025538686176686E-2&lt;/v&gt;&lt;/c&gt;&lt;c r=&quot;D473&quot; s=&quot;80&quot;&gt;&lt;f t=&quot;shared&quot; ca=&quot;1&quot; si=&quot;44&quot;/&gt;&lt;v&gt;0.1684022342616284&lt;/v&gt;&lt;/c&gt;&lt;c r=&quot;E473&quot; s=&quot;80&quot;&gt;&lt;f t=&quot;shared&quot; ca=&quot;1&quot; si=&quot;45&quot;/&gt;&lt;v&gt;8.0441583093470465E-2&lt;/v&gt;&lt;/c&gt;&lt;c r=&quot;F473&quot; s=&quot;80&quot;&gt;&lt;f t=&quot;shared&quot; ca=&quot;1&quot; si=&quot;46&quot;/&gt;&lt;v&gt;2.1763690919543222E-2&lt;/v&gt;&lt;/c&gt;&lt;c r=&quot;G473&quot; s=&quot;80&quot;&gt;&lt;f t=&quot;shared&quot; ca=&quot;1&quot; si=&quot;47&quot;/&gt;&lt;v&gt;0.10288156398313988&lt;/v&gt;&lt;/c&gt;&lt;c r=&quot;H473&quot; s=&quot;81&quot;&gt;&lt;f t=&quot;shared&quot; ca=&quot;1&quot; si=&quot;48&quot;/&gt;&lt;v&gt;2126.9695592123667&lt;/v&gt;&lt;/c&gt;&lt;c r=&quot;I473&quot; s=&quot;62&quot;&gt;&lt;f t=&quot;shared&quot; ca=&quot;1&quot; si=&quot;49&quot;/&gt;&lt;v&gt;33.539391184247336&lt;/v&gt;&lt;/c&gt;&lt;/row&gt;&lt;row r=&quot;474&quot; spans=&quot;2:9&quot; x14ac:dyDescent=&quot;0.25&quot;&gt;&lt;c r=&quot;B474&quot; s=&quot;83&quot;&gt;&lt;v&gt;429&lt;/v&gt;&lt;/c&gt;&lt;c r=&quot;C474&quot; s=&quot;80&quot;&gt;&lt;f t=&quot;shared&quot; ca=&quot;1&quot; si=&quot;43&quot;/&gt;&lt;v&gt;5.6411175444657111E-2&lt;/v&gt;&lt;/c&gt;&lt;c r=&quot;D474&quot; s=&quot;80&quot;&gt;&lt;f t=&quot;shared&quot; ca=&quot;1&quot; si=&quot;44&quot;/&gt;&lt;v&gt;0.14922056603409947&lt;/v&gt;&lt;/c&gt;&lt;c r=&quot;E474&quot; s=&quot;80&quot;&gt;&lt;f t=&quot;shared&quot; ca=&quot;1&quot; si=&quot;45&quot;/&gt;&lt;v&gt;7.2877213207672098E-2&lt;/v&gt;&lt;/c&gt;&lt;c r=&quot;F474&quot; s=&quot;80&quot;&gt;&lt;f t=&quot;shared&quot; ca=&quot;1&quot; si=&quot;46&quot;/&gt;&lt;v&gt;2.5408280644577994E-2&lt;/v&gt;&lt;/c&gt;&lt;c r=&quot;G474&quot; s=&quot;80&quot;&gt;&lt;f t=&quot;shared&quot; ca=&quot;1&quot; si=&quot;47&quot;/&gt;&lt;v&gt;8.9454396223869637E-2&lt;/v&gt;&lt;/c&gt;&lt;c r=&quot;H474&quot; s=&quot;81&quot;&gt;&lt;f t=&quot;shared&quot; ca=&quot;1&quot; si=&quot;48&quot;/&gt;&lt;v&gt;2326.4392766552128&lt;/v&gt;&lt;/c&gt;&lt;c r=&quot;I474&quot; s=&quot;62&quot;&gt;&lt;f t=&quot;shared&quot; ca=&quot;1&quot; si=&quot;49&quot;/&gt;&lt;v&gt;37.528785533104255&lt;/v&gt;&lt;/c&gt;&lt;/row&gt;&lt;row r=&quot;475&quot; spans=&quot;2:9&quot; x14ac:dyDescent=&quot;0.25&quot;&gt;&lt;c r=&quot;B475&quot; s=&quot;83&quot;&gt;&lt;v&gt;430&lt;/v&gt;&lt;/c&gt;&lt;c r=&quot;C475&quot; s=&quot;80&quot;&gt;&lt;f t=&quot;shared&quot; ca=&quot;1&quot; si=&quot;43&quot;/&gt;&lt;v&gt;4.3654953529126371E-2&lt;/v&gt;&lt;/c&gt;&lt;c r=&quot;D475&quot; s=&quot;80&quot;&gt;&lt;f t=&quot;shared&quot; ca=&quot;1&quot; si=&quot;44&quot;/&gt;&lt;v&gt;0.14862035232578222&lt;/v&gt;&lt;/c&gt;&lt;c r=&quot;E475&quot; s=&quot;80&quot;&gt;&lt;f t=&quot;shared&quot; ca=&quot;1&quot; si=&quot;45&quot;/&gt;&lt;v&gt;8.4988332356910792E-2&lt;/v&gt;&lt;/c&gt;&lt;c r=&quot;F475&quot; s=&quot;80&quot;&gt;&lt;f t=&quot;shared&quot; ca=&quot;1&quot; si=&quot;46&quot;/&gt;&lt;v&gt;2.6465885620087337E-2&lt;/v&gt;&lt;/c&gt;&lt;c r=&quot;G475&quot; s=&quot;80&quot;&gt;&lt;f t=&quot;shared&quot; ca=&quot;1&quot; si=&quot;47&quot;/&gt;&lt;v&gt;8.9034246628047542E-2&lt;/v&gt;&lt;/c&gt;&lt;c r=&quot;H475&quot; s=&quot;81&quot;&gt;&lt;f t=&quot;shared&quot; ca=&quot;1&quot; si=&quot;48&quot;/&gt;&lt;v&gt;1766.938033283652&lt;/v&gt;&lt;/c&gt;&lt;c r=&quot;I475&quot; s=&quot;62&quot;&gt;&lt;f t=&quot;shared&quot; ca=&quot;1&quot; si=&quot;49&quot;/&gt;&lt;v&gt;26.338760665673039&lt;/v&gt;&lt;/c&gt;&lt;/row&gt;&lt;row r=&quot;476&quot; spans=&quot;2:9&quot; x14ac:dyDescent=&quot;0.25&quot;&gt;&lt;c r=&quot;B476&quot; s=&quot;83&quot;&gt;&lt;v&gt;431&lt;/v&gt;&lt;/c&gt;&lt;c r=&quot;C476&quot; s=&quot;80&quot;&gt;&lt;f t=&quot;shared&quot; ca=&quot;1&quot; si=&quot;43&quot;/&gt;&lt;v&gt;5.5285870348201878E-2&lt;/v&gt;&lt;/c&gt;&lt;c r=&quot;D476&quot; s=&quot;80&quot;&gt;&lt;f t=&quot;shared&quot; ca=&quot;1&quot; si=&quot;44&quot;/&gt;&lt;v&gt;0.15378566324776347&lt;/v&gt;&lt;/c&gt;&lt;c r=&quot;E476&quot; s=&quot;80&quot;&gt;&lt;f t=&quot;shared&quot; ca=&quot;1&quot; si=&quot;45&quot;/&gt;&lt;v&gt;8.60973155505734E-2&lt;/v&gt;&lt;/c&gt;&lt;c r=&quot;F476&quot; s=&quot;80&quot;&gt;&lt;f t=&quot;shared&quot; ca=&quot;1&quot; si=&quot;46&quot;/&gt;&lt;v&gt;2.3323747024808838E-2&lt;/v&gt;&lt;/c&gt;&lt;c r=&quot;G476&quot; s=&quot;80&quot;&gt;&lt;f t=&quot;shared&quot; ca=&quot;1&quot; si=&quot;47&quot;/&gt;&lt;v&gt;9.2649964273434415E-2&lt;/v&gt;&lt;/c&gt;&lt;c r=&quot;H476&quot; s=&quot;81&quot;&gt;&lt;f t=&quot;shared&quot; ca=&quot;1&quot; si=&quot;48&quot;/&gt;&lt;v&gt;1819.8870458186143&lt;/v&gt;&lt;/c&gt;&lt;c r=&quot;I476&quot; s=&quot;62&quot;&gt;&lt;f t=&quot;shared&quot; ca=&quot;1&quot; si=&quot;49&quot;/&gt;&lt;v&gt;27.397740916372285&lt;/v&gt;&lt;/c&gt;&lt;/row&gt;&lt;row r=&quot;477&quot; spans=&quot;2:9&quot; x14ac:dyDescent=&quot;0.25&quot;&gt;&lt;c r=&quot;B477&quot; s=&quot;83&quot;&gt;&lt;v&gt;432&lt;/v&gt;&lt;/c&gt;&lt;c r=&quot;C477&quot; s=&quot;80&quot;&gt;&lt;f t=&quot;shared&quot; ca=&quot;1&quot; si=&quot;43&quot;/&gt;&lt;v&gt;5.630129691406769E-2&lt;/v&gt;&lt;/c&gt;&lt;c r=&quot;D477&quot; s=&quot;80&quot;&gt;&lt;f t=&quot;shared&quot; ca=&quot;1&quot; si=&quot;44&quot;/&gt;&lt;v&gt;0.15124420056837104&lt;/v&gt;&lt;/c&gt;&lt;c r=&quot;E477&quot; s=&quot;80&quot;&gt;&lt;f t=&quot;shared&quot; ca=&quot;1&quot; si=&quot;45&quot;/&gt;&lt;v&gt;8.0106130188055361E-2&lt;/v&gt;&lt;/c&gt;&lt;c r=&quot;F477&quot; s=&quot;80&quot;&gt;&lt;f t=&quot;shared&quot; ca=&quot;1&quot; si=&quot;46&quot;/&gt;&lt;v&gt;2.930848500183399E-2&lt;/v&gt;&lt;/c&gt;&lt;c r=&quot;G477&quot; s=&quot;80&quot;&gt;&lt;f t=&quot;shared&quot; ca=&quot;1&quot; si=&quot;47&quot;/&gt;&lt;v&gt;9.0870940397859729E-2&lt;/v&gt;&lt;/c&gt;&lt;c r=&quot;H477&quot; s=&quot;81&quot;&gt;&lt;f t=&quot;shared&quot; ca=&quot;1&quot; si=&quot;48&quot;/&gt;&lt;v&gt;2175.9515806923118&lt;/v&gt;&lt;/c&gt;&lt;c r=&quot;I477&quot; s=&quot;62&quot;&gt;&lt;f t=&quot;shared&quot; ca=&quot;1&quot; si=&quot;49&quot;/&gt;&lt;v&gt;34.519031613846238&lt;/v&gt;&lt;/c&gt;&lt;/row&gt;&lt;row r=&quot;478&quot; spans=&quot;2:9&quot; x14ac:dyDescent=&quot;0.25&quot;&gt;&lt;c r=&quot;B478&quot; s=&quot;83&quot;&gt;&lt;v&gt;433&lt;/v&gt;&lt;/c&gt;&lt;c r=&quot;C478&quot; s=&quot;80&quot;&gt;&lt;f t=&quot;shared&quot; ca=&quot;1&quot; si=&quot;43&quot;/&gt;&lt;v&gt;3.9716907266979483E-2&lt;/v&gt;&lt;/c&gt;&lt;c r=&quot;D478&quot; s=&quot;80&quot;&gt;&lt;f t=&quot;shared&quot; ca=&quot;1&quot; si=&quot;44&quot;/&gt;&lt;v&gt;0.14278630149735022&lt;/v&gt;&lt;/c&gt;&lt;c r=&quot;E478&quot; s=&quot;80&quot;&gt;&lt;f t=&quot;shared&quot; ca=&quot;1&quot; si=&quot;45&quot;/&gt;&lt;v&gt;8.1908492203780076E-2&lt;/v&gt;&lt;/c&gt;&lt;c r=&quot;F478&quot; s=&quot;80&quot;&gt;&lt;f t=&quot;shared&quot; ca=&quot;1&quot; si=&quot;46&quot;/&gt;&lt;v&gt;2.3732258618286432E-2&lt;/v&gt;&lt;/c&gt;&lt;c r=&quot;G478&quot; s=&quot;80&quot;&gt;&lt;f t=&quot;shared&quot; ca=&quot;1&quot; si=&quot;47&quot;/&gt;&lt;v&gt;8.4950411048145158E-2&lt;/v&gt;&lt;/c&gt;&lt;c r=&quot;H478&quot; s=&quot;81&quot;&gt;&lt;f t=&quot;shared&quot; ca=&quot;1&quot; si=&quot;48&quot;/&gt;&lt;v&gt;1682.9729656369309&lt;/v&gt;&lt;/c&gt;&lt;c r=&quot;I478&quot; s=&quot;62&quot;&gt;&lt;f t=&quot;shared&quot; ca=&quot;1&quot; si=&quot;49&quot;/&gt;&lt;v&gt;24.659459312738619&lt;/v&gt;&lt;/c&gt;&lt;/row&gt;&lt;row r=&quot;479&quot; spans=&quot;2:9&quot; x14ac:dyDescent=&quot;0.25&quot;&gt;&lt;c r=&quot;B479&quot; s=&quot;83&quot;&gt;&lt;v&gt;434&lt;/v&gt;&lt;/c&gt;&lt;c r=&quot;C479&quot; s=&quot;80&quot;&gt;&lt;f t=&quot;shared&quot; ca=&quot;1&quot; si=&quot;43&quot;/&gt;&lt;v&gt;5.4568696392810062E-2&lt;/v&gt;&lt;/c&gt;&lt;c r=&quot;D479&quot; s=&quot;80&quot;&gt;&lt;f t=&quot;shared&quot; ca=&quot;1&quot; si=&quot;44&quot;/&gt;&lt;v&gt;0.14565010482763521&lt;/v&gt;&lt;/c&gt;&lt;c r=&quot;E479&quot; s=&quot;80&quot;&gt;&lt;f t=&quot;shared&quot; ca=&quot;1&quot; si=&quot;45&quot;/&gt;&lt;v&gt;8.4318124386155296E-2&lt;/v&gt;&lt;/c&gt;&lt;c r=&quot;F479&quot; s=&quot;80&quot;&gt;&lt;f t=&quot;shared&quot; ca=&quot;1&quot; si=&quot;46&quot;/&gt;&lt;v&gt;2.398051892632562E-2&lt;/v&gt;&lt;/c&gt;&lt;c r=&quot;G479&quot; s=&quot;80&quot;&gt;&lt;f t=&quot;shared&quot; ca=&quot;1&quot; si=&quot;47&quot;/&gt;&lt;v&gt;8.6955073379344661E-2&lt;/v&gt;&lt;/c&gt;&lt;c r=&quot;H479&quot; s=&quot;81&quot;&gt;&lt;f t=&quot;shared&quot; ca=&quot;1&quot; si=&quot;48&quot;/&gt;&lt;v&gt;1768.5613364737164&lt;/v&gt;&lt;/c&gt;&lt;c r=&quot;I479&quot; s=&quot;62&quot;&gt;&lt;f t=&quot;shared&quot; ca=&quot;1&quot; si=&quot;49&quot;/&gt;&lt;v&gt;26.37122672947433&lt;/v&gt;&lt;/c&gt;&lt;/row&gt;&lt;row r=&quot;480&quot; spans=&quot;2:9&quot; x14ac:dyDescent=&quot;0.25&quot;&gt;&lt;c r=&quot;B480&quot; s=&quot;83&quot;&gt;&lt;v&gt;435&lt;/v&gt;&lt;/c&gt;&lt;c r=&quot;C480&quot; s=&quot;80&quot;&gt;&lt;f t=&quot;shared&quot; ca=&quot;1&quot; si=&quot;43&quot;/&gt;&lt;v&gt;3.9596832072189087E-2&lt;/v&gt;&lt;/c&gt;&lt;c r=&quot;D480&quot; s=&quot;80&quot;&gt;&lt;f t=&quot;shared&quot; ca=&quot;1&quot; si=&quot;44&quot;/&gt;&lt;v&gt;0.14271118079266151&lt;/v&gt;&lt;/c&gt;&lt;c r=&quot;E480&quot; s=&quot;80&quot;&gt;&lt;f t=&quot;shared&quot; ca=&quot;1&quot; si=&quot;45&quot;/&gt;&lt;v&gt;8.8685494345511595E-2&lt;/v&gt;&lt;/c&gt;&lt;c r=&quot;F480&quot; s=&quot;80&quot;&gt;&lt;f t=&quot;shared&quot; ca=&quot;1&quot; si=&quot;46&quot;/&gt;&lt;v&gt;1.8936911454495324E-2&lt;/v&gt;&lt;/c&gt;&lt;c r=&quot;G480&quot; s=&quot;80&quot;&gt;&lt;f t=&quot;shared&quot; ca=&quot;1&quot; si=&quot;47&quot;/&gt;&lt;v&gt;8.4897826554863054E-2&lt;/v&gt;&lt;/c&gt;&lt;c r=&quot;H480&quot; s=&quot;81&quot;&gt;&lt;f t=&quot;shared&quot; ca=&quot;1&quot; si=&quot;48&quot;/&gt;&lt;v&gt;1422.9021454396404&lt;/v&gt;&lt;/c&gt;&lt;c r=&quot;I480&quot; s=&quot;62&quot;&gt;&lt;f t=&quot;shared&quot; ca=&quot;1&quot; si=&quot;49&quot;/&gt;&lt;v&gt;19.458042908792809&lt;/v&gt;&lt;/c&gt;&lt;/row&gt;&lt;row r=&quot;481&quot; spans=&quot;2:9&quot; x14ac:dyDescent=&quot;0.25&quot;&gt;&lt;c r=&quot;B481&quot; s=&quot;83&quot;&gt;&lt;v&gt;436&lt;/v&gt;&lt;/c&gt;&lt;c r=&quot;C481&quot; s=&quot;80&quot;&gt;&lt;f t=&quot;shared&quot; ca=&quot;1&quot; si=&quot;43&quot;/&gt;&lt;v&gt;5.0503560166257337E-2&lt;/v&gt;&lt;/c&gt;&lt;c r=&quot;D481&quot; s=&quot;80&quot;&gt;&lt;f t=&quot;shared&quot; ca=&quot;1&quot; si=&quot;44&quot;/&gt;&lt;v&gt;0.14477457763933088&lt;/v&gt;&lt;/c&gt;&lt;c r=&quot;E481&quot; s=&quot;80&quot;&gt;&lt;f t=&quot;shared&quot; ca=&quot;1&quot; si=&quot;45&quot;/&gt;&lt;v&gt;7.6421366396644985E-2&lt;/v&gt;&lt;/c&gt;&lt;c r=&quot;F481&quot; s=&quot;80&quot;&gt;&lt;f t=&quot;shared&quot; ca=&quot;1&quot; si=&quot;46&quot;/&gt;&lt;v&gt;2.5313662606084666E-2&lt;/v&gt;&lt;/c&gt;&lt;c r=&quot;G481&quot; s=&quot;80&quot;&gt;&lt;f t=&quot;shared&quot; ca=&quot;1&quot; si=&quot;47&quot;/&gt;&lt;v&gt;8.634220434753162E-2&lt;/v&gt;&lt;/c&gt;&lt;c r=&quot;H481&quot; s=&quot;81&quot;&gt;&lt;f t=&quot;shared&quot; ca=&quot;1&quot; si=&quot;48&quot;/&gt;&lt;v&gt;2031.7082927959439&lt;/v&gt;&lt;/c&gt;&lt;c r=&quot;I481&quot; s=&quot;62&quot;&gt;&lt;f t=&quot;shared&quot; ca=&quot;1&quot; si=&quot;49&quot;/&gt;&lt;v&gt;31.634165855918877&lt;/v&gt;&lt;/c&gt;&lt;/row&gt;&lt;row r=&quot;482&quot; spans=&quot;2:9&quot; x14ac:dyDescent=&quot;0.25&quot;&gt;&lt;c r=&quot;B482&quot; s=&quot;83&quot;&gt;&lt;v&gt;437&lt;/v&gt;&lt;/c&gt;&lt;c r=&quot;C482&quot; s=&quot;80&quot;&gt;&lt;f t=&quot;shared&quot; ca=&quot;1&quot; si=&quot;43&quot;/&gt;&lt;v&gt;6.5493915942422765E-2&lt;/v&gt;&lt;/c&gt;&lt;c r=&quot;D482&quot; s=&quot;80&quot;&gt;&lt;f t=&quot;shared&quot; ca=&quot;1&quot; si=&quot;44&quot;/&gt;&lt;v&gt;0.1491565841863513&lt;/v&gt;&lt;/c&gt;&lt;c r=&quot;E482&quot; s=&quot;80&quot;&gt;&lt;f t=&quot;shared&quot; ca=&quot;1&quot; si=&quot;45&quot;/&gt;&lt;v&gt;7.3774749280878585E-2&lt;/v&gt;&lt;/c&gt;&lt;c r=&quot;F482&quot; s=&quot;80&quot;&gt;&lt;f t=&quot;shared&quot; ca=&quot;1&quot; si=&quot;46&quot;/&gt;&lt;v&gt;2.4500429248837555E-2&lt;/v&gt;&lt;/c&gt;&lt;c r=&quot;G482&quot; s=&quot;80&quot;&gt;&lt;f t=&quot;shared&quot; ca=&quot;1&quot; si=&quot;47&quot;/&gt;&lt;v&gt;8.9409608930445916E-2&lt;/v&gt;&lt;/c&gt;&lt;c r=&quot;H482&quot; s=&quot;81&quot;&gt;&lt;f t=&quot;shared&quot; ca=&quot;1&quot; si=&quot;48&quot;/&gt;&lt;v&gt;2336.4714682924018&lt;/v&gt;&lt;/c&gt;&lt;c r=&quot;I482&quot; s=&quot;62&quot;&gt;&lt;f t=&quot;shared&quot; ca=&quot;1&quot; si=&quot;49&quot;/&gt;&lt;v&gt;37.729429365848034&lt;/v&gt;&lt;/c&gt;&lt;/row&gt;&lt;row r=&quot;483&quot; spans=&quot;2:9&quot; x14ac:dyDescent=&quot;0.25&quot;&gt;&lt;c r=&quot;B483&quot; s=&quot;83&quot;&gt;&lt;v&gt;438&lt;/v&gt;&lt;/c&gt;&lt;c r=&quot;C483&quot; s=&quot;80&quot;&gt;&lt;f t=&quot;shared&quot; ca=&quot;1&quot; si=&quot;43&quot;/&gt;&lt;v&gt;3.6221162124371833E-2&lt;/v&gt;&lt;/c&gt;&lt;c r=&quot;D483&quot; s=&quot;80&quot;&gt;&lt;f t=&quot;shared&quot; ca=&quot;1&quot; si=&quot;44&quot;/&gt;&lt;v&gt;0.170144690715027&lt;/v&gt;&lt;/c&gt;&lt;c r=&quot;E483&quot; s=&quot;80&quot;&gt;&lt;f t=&quot;shared&quot; ca=&quot;1&quot; si=&quot;45&quot;/&gt;&lt;v&gt;8.8995357565228458E-2&lt;/v&gt;&lt;/c&gt;&lt;c r=&quot;F483&quot; s=&quot;80&quot;&gt;&lt;f t=&quot;shared&quot; ca=&quot;1&quot; si=&quot;46&quot;/&gt;&lt;v&gt;2.5271738016773203E-2&lt;/v&gt;&lt;/c&gt;&lt;c r=&quot;G483&quot; s=&quot;80&quot;&gt;&lt;f t=&quot;shared&quot; ca=&quot;1&quot; si=&quot;47&quot;/&gt;&lt;v&gt;0.10410128350051889&lt;/v&gt;&lt;/c&gt;&lt;c r=&quot;H483&quot; s=&quot;81&quot;&gt;&lt;f t=&quot;shared&quot; ca=&quot;1&quot; si=&quot;48&quot;/&gt;&lt;v&gt;1843.905688113874&lt;/v&gt;&lt;/c&gt;&lt;c r=&quot;I483&quot; s=&quot;62&quot;&gt;&lt;f t=&quot;shared&quot; ca=&quot;1&quot; si=&quot;49&quot;/&gt;&lt;v&gt;27.878113762277479&lt;/v&gt;&lt;/c&gt;&lt;/row&gt;&lt;row r=&quot;484&quot; spans=&quot;2:9&quot; x14ac:dyDescent=&quot;0.25&quot;&gt;&lt;c r=&quot;B484&quot; s=&quot;83&quot;&gt;&lt;v&gt;439&lt;/v&gt;&lt;/c&gt;&lt;c r=&quot;C484&quot; s=&quot;80&quot;&gt;&lt;f t=&quot;shared&quot; ca=&quot;1&quot; si=&quot;43&quot;/&gt;&lt;v&gt;5.9605001708730419E-2&lt;/v&gt;&lt;/c&gt;&lt;c r=&quot;D484&quot; s=&quot;80&quot;&gt;&lt;f t=&quot;shared&quot; ca=&quot;1&quot; si=&quot;44&quot;/&gt;&lt;v&gt;0.15152214075541046&lt;/v&gt;&lt;/c&gt;&lt;c r=&quot;E484&quot; s=&quot;80&quot;&gt;&lt;f t=&quot;shared&quot; ca=&quot;1&quot; si=&quot;45&quot;/&gt;&lt;v&gt;8.869368775825312E-2&lt;/v&gt;&lt;/c&gt;&lt;c r=&quot;F484&quot; s=&quot;80&quot;&gt;&lt;f t=&quot;shared&quot; ca=&quot;1&quot; si=&quot;46&quot;/&gt;&lt;v&gt;2.7813236527177293E-2&lt;/v&gt;&lt;/c&gt;&lt;c r=&quot;G484&quot; s=&quot;80&quot;&gt;&lt;f t=&quot;shared&quot; ca=&quot;1&quot; si=&quot;47&quot;/&gt;&lt;v&gt;9.1065498528787314E-2&lt;/v&gt;&lt;/c&gt;&lt;c r=&quot;H484&quot; s=&quot;81&quot;&gt;&lt;f t=&quot;shared&quot; ca=&quot;1&quot; si=&quot;48&quot;/&gt;&lt;v&gt;1850.9533904237919&lt;/v&gt;&lt;/c&gt;&lt;c r=&quot;I484&quot; s=&quot;62&quot;&gt;&lt;f t=&quot;shared&quot; ca=&quot;1&quot; si=&quot;49&quot;/&gt;&lt;v&gt;28.019067808475839&lt;/v&gt;&lt;/c&gt;&lt;/row&gt;&lt;row r=&quot;485&quot; spans=&quot;2:9&quot; x14ac:dyDescent=&quot;0.25&quot;&gt;&lt;c r=&quot;B485&quot; s=&quot;83&quot;&gt;&lt;v&gt;440&lt;/v&gt;&lt;/c&gt;&lt;c r=&quot;C485&quot; s=&quot;80&quot;&gt;&lt;f t=&quot;shared&quot; ca=&quot;1&quot; si=&quot;43&quot;/&gt;&lt;v&gt;5.4071261800569433E-2&lt;/v&gt;&lt;/c&gt;&lt;c r=&quot;D485&quot; s=&quot;80&quot;&gt;&lt;f t=&quot;shared&quot; ca=&quot;1&quot; si=&quot;44&quot;/&gt;&lt;v&gt;0.16132927910400877&lt;/v&gt;&lt;/c&gt;&lt;c r=&quot;E485&quot; s=&quot;80&quot;&gt;&lt;f t=&quot;shared&quot; ca=&quot;1&quot; si=&quot;45&quot;/&gt;&lt;v&gt;7.6397495222857256E-2&lt;/v&gt;&lt;/c&gt;&lt;c r=&quot;F485&quot; s=&quot;80&quot;&gt;&lt;f t=&quot;shared&quot; ca=&quot;1&quot; si=&quot;46&quot;/&gt;&lt;v&gt;2.7045313984580627E-2&lt;/v&gt;&lt;/c&gt;&lt;c r=&quot;G485&quot; s=&quot;80&quot;&gt;&lt;f t=&quot;shared&quot; ca=&quot;1&quot; si=&quot;47&quot;/&gt;&lt;v&gt;9.7930495372806126E-2&lt;/v&gt;&lt;/c&gt;&lt;c r=&quot;H485&quot; s=&quot;81&quot;&gt;&lt;f t=&quot;shared&quot; ca=&quot;1&quot; si=&quot;48&quot;/&gt;&lt;v&gt;2409.9931859418157&lt;/v&gt;&lt;/c&gt;&lt;c r=&quot;I485&quot; s=&quot;62&quot;&gt;&lt;f t=&quot;shared&quot; ca=&quot;1&quot; si=&quot;49&quot;/&gt;&lt;v&gt;39.199863718836312&lt;/v&gt;&lt;/c&gt;&lt;/row&gt;&lt;row r=&quot;486&quot; spans=&quot;2:9&quot; x14ac:dyDescent=&quot;0.25&quot;&gt;&lt;c r=&quot;B486&quot; s=&quot;83&quot;&gt;&lt;v&gt;441&lt;/v&gt;&lt;/c&gt;&lt;c r=&quot;C486&quot; s=&quot;80&quot;&gt;&lt;f t=&quot;shared&quot; ca=&quot;1&quot; si=&quot;43&quot;/&gt;&lt;v&gt;6.1404180571553786E-2&lt;/v&gt;&lt;/c&gt;&lt;c r=&quot;D486&quot; s=&quot;80&quot;&gt;&lt;f t=&quot;shared&quot; ca=&quot;1&quot; si=&quot;44&quot;/&gt;&lt;v&gt;0.13568112244513156&lt;/v&gt;&lt;/c&gt;&lt;c r=&quot;E486&quot; s=&quot;80&quot;&gt;&lt;f t=&quot;shared&quot; ca=&quot;1&quot; si=&quot;45&quot;/&gt;&lt;v&gt;8.002548058397782E-2&lt;/v&gt;&lt;/c&gt;&lt;c r=&quot;F486&quot; s=&quot;80&quot;&gt;&lt;f t=&quot;shared&quot; ca=&quot;1&quot; si=&quot;46&quot;/&gt;&lt;v&gt;3.1086638139929092E-2&lt;/v&gt;&lt;/c&gt;&lt;c r=&quot;G486&quot; s=&quot;80&quot;&gt;&lt;f t=&quot;shared&quot; ca=&quot;1&quot; si=&quot;47&quot;/&gt;&lt;v&gt;7.9976785711592085E-2&lt;/v&gt;&lt;/c&gt;&lt;c r=&quot;H486&quot; s=&quot;81&quot;&gt;&lt;f t=&quot;shared&quot; ca=&quot;1&quot; si=&quot;48&quot;/&gt;&lt;v&gt;2020.5701202378007&lt;/v&gt;&lt;/c&gt;&lt;c r=&quot;I486&quot; s=&quot;62&quot;&gt;&lt;f t=&quot;shared&quot; ca=&quot;1&quot; si=&quot;49&quot;/&gt;&lt;v&gt;31.411402404756014&lt;/v&gt;&lt;/c&gt;&lt;/row&gt;&lt;row r=&quot;487&quot; spans=&quot;2:9&quot; x14ac:dyDescent=&quot;0.25&quot;&gt;&lt;c r=&quot;B487&quot; s=&quot;83&quot;&gt;&lt;v&gt;442&lt;/v&gt;&lt;/c&gt;&lt;c r=&quot;C487&quot; s=&quot;80&quot;&gt;&lt;f t=&quot;shared&quot; ca=&quot;1&quot; si=&quot;43&quot;/&gt;&lt;v&gt;4.7879865360326811E-2&lt;/v&gt;&lt;/c&gt;&lt;c r=&quot;D487&quot; s=&quot;80&quot;&gt;&lt;f t=&quot;shared&quot; ca=&quot;1&quot; si=&quot;44&quot;/&gt;&lt;v&gt;0.16813968638057725&lt;/v&gt;&lt;/c&gt;&lt;c r=&quot;E487&quot; s=&quot;80&quot;&gt;&lt;f t=&quot;shared&quot; ca=&quot;1&quot; si=&quot;45&quot;/&gt;&lt;v&gt;7.0805210309062727E-2&lt;/v&gt;&lt;/c&gt;&lt;c r=&quot;F487&quot; s=&quot;80&quot;&gt;&lt;f t=&quot;shared&quot; ca=&quot;1&quot; si=&quot;46&quot;/&gt;&lt;v&gt;3.2153938719889572E-2&lt;/v&gt;&lt;/c&gt;&lt;c r=&quot;G487&quot; s=&quot;80&quot;&gt;&lt;f t=&quot;shared&quot; ca=&quot;1&quot; si=&quot;47&quot;/&gt;&lt;v&gt;0.10269778046640407&lt;/v&gt;&lt;/c&gt;&lt;c r=&quot;H487&quot; s=&quot;81&quot;&gt;&lt;f t=&quot;shared&quot; ca=&quot;1&quot; si=&quot;48&quot;/&gt;&lt;v&gt;3089.7662139712811&lt;/v&gt;&lt;/c&gt;&lt;c r=&quot;I487&quot; s=&quot;62&quot;&gt;&lt;f t=&quot;shared&quot; ca=&quot;1&quot; si=&quot;49&quot;/&gt;&lt;v&gt;52.795324279425621&lt;/v&gt;&lt;/c&gt;&lt;/row&gt;&lt;row r=&quot;488&quot; spans=&quot;2:9&quot; x14ac:dyDescent=&quot;0.25&quot;&gt;&lt;c r=&quot;B488&quot; s=&quot;83&quot;&gt;&lt;v&gt;443&lt;/v&gt;&lt;/c&gt;&lt;c r=&quot;C488&quot; s=&quot;80&quot;&gt;&lt;f t=&quot;shared&quot; ca=&quot;1&quot; si=&quot;43&quot;/&gt;&lt;v&gt;6.9247726743974336E-2&lt;/v&gt;&lt;/c&gt;&lt;c r=&quot;D488&quot; s=&quot;80&quot;&gt;&lt;f t=&quot;shared&quot; ca=&quot;1&quot; si=&quot;44&quot;/&gt;&lt;v&gt;0.14828440000397605&lt;/v&gt;&lt;/c&gt;&lt;c r=&quot;E488&quot; s=&quot;80&quot;&gt;&lt;f t=&quot;shared&quot; ca=&quot;1&quot; si=&quot;45&quot;/&gt;&lt;v&gt;7.7064362754420926E-2&lt;/v&gt;&lt;/c&gt;&lt;c r=&quot;F488&quot; s=&quot;80&quot;&gt;&lt;f t=&quot;shared&quot; ca=&quot;1&quot; si=&quot;46&quot;/&gt;&lt;v&gt;2.5073743053825627E-2&lt;/v&gt;&lt;/c&gt;&lt;c r=&quot;G488&quot; s=&quot;80&quot;&gt;&lt;f t=&quot;shared&quot; ca=&quot;1&quot; si=&quot;47&quot;/&gt;&lt;v&gt;8.8799080002783248E-2&lt;/v&gt;&lt;/c&gt;&lt;c r=&quot;H488&quot; s=&quot;81&quot;&gt;&lt;f t=&quot;shared&quot; ca=&quot;1&quot; si=&quot;48&quot;/&gt;&lt;v&gt;2228.7449942812659&lt;/v&gt;&lt;/c&gt;&lt;c r=&quot;I488&quot; s=&quot;62&quot;&gt;&lt;f t=&quot;shared&quot; ca=&quot;1&quot; si=&quot;49&quot;/&gt;&lt;v&gt;35.574899885625321&lt;/v&gt;&lt;/c&gt;&lt;/row&gt;&lt;row r=&quot;489&quot; spans=&quot;2:9&quot; x14ac:dyDescent=&quot;0.25&quot;&gt;&lt;c r=&quot;B489&quot; s=&quot;83&quot;&gt;&lt;v&gt;444&lt;/v&gt;&lt;/c&gt;&lt;c r=&quot;C489&quot; s=&quot;80&quot;&gt;&lt;f t=&quot;shared&quot; ca=&quot;1&quot; si=&quot;43&quot;/&gt;&lt;v&gt;4.9320330840644418E-2&lt;/v&gt;&lt;/c&gt;&lt;c r=&quot;D489&quot; s=&quot;80&quot;&gt;&lt;f t=&quot;shared&quot; ca=&quot;1&quot; si=&quot;44&quot;/&gt;&lt;v&gt;0.15825044053194029&lt;/v&gt;&lt;/c&gt;&lt;c r=&quot;E489&quot; s=&quot;80&quot;&gt;&lt;f t=&quot;shared&quot; ca=&quot;1&quot; si=&quot;45&quot;/&gt;&lt;v&gt;8.282344486174302E-2&lt;/v&gt;&lt;/c&gt;&lt;c r=&quot;F489&quot; s=&quot;80&quot;&gt;&lt;f t=&quot;shared&quot; ca=&quot;1&quot; si=&quot;46&quot;/&gt;&lt;v&gt;2.7178396992999374E-2&lt;/v&gt;&lt;/c&gt;&lt;c r=&quot;G489&quot; s=&quot;80&quot;&gt;&lt;f t=&quot;shared&quot; ca=&quot;1&quot; si=&quot;47&quot;/&gt;&lt;v&gt;9.5775308372358203E-2&lt;/v&gt;&lt;/c&gt;&lt;c r=&quot;H489&quot; s=&quot;81&quot;&gt;&lt;f t=&quot;shared&quot; ca=&quot;1&quot; si=&quot;48&quot;/&gt;&lt;v&gt;2044.4353141625481&lt;/v&gt;&lt;/c&gt;&lt;c r=&quot;I489&quot; s=&quot;62&quot;&gt;&lt;f t=&quot;shared&quot; ca=&quot;1&quot; si=&quot;49&quot;/&gt;&lt;v&gt;31.888706283250961&lt;/v&gt;&lt;/c&gt;&lt;/row&gt;&lt;row r=&quot;490&quot; spans=&quot;2:9&quot; x14ac:dyDescent=&quot;0.25&quot;&gt;&lt;c r=&quot;B490&quot; s=&quot;83&quot;&gt;&lt;v&gt;445&lt;/v&gt;&lt;/c&gt;&lt;c r=&quot;C490&quot; s=&quot;80&quot;&gt;&lt;f t=&quot;shared&quot; ca=&quot;1&quot; si=&quot;43&quot;/&gt;&lt;v&gt;5.1415439487980143E-2&lt;/v&gt;&lt;/c&gt;&lt;c r=&quot;D490&quot; s=&quot;80&quot;&gt;&lt;f t=&quot;shared&quot; ca=&quot;1&quot; si=&quot;44&quot;/&gt;&lt;v&gt;0.15346766717246771&lt;/v&gt;&lt;/c&gt;&lt;c r=&quot;E490&quot; s=&quot;80&quot;&gt;&lt;f t=&quot;shared&quot; ca=&quot;1&quot; si=&quot;45&quot;/&gt;&lt;v&gt;7.2246855942407998E-2&lt;/v&gt;&lt;/c&gt;&lt;c r=&quot;F490&quot; s=&quot;80&quot;&gt;&lt;f t=&quot;shared&quot; ca=&quot;1&quot; si=&quot;46&quot;/&gt;&lt;v&gt;2.9397651643574444E-2&lt;/v&gt;&lt;/c&gt;&lt;c r=&quot;G490&quot; s=&quot;80&quot;&gt;&lt;f t=&quot;shared&quot; ca=&quot;1&quot; si=&quot;47&quot;/&gt;&lt;v&gt;9.2427367020727402E-2&lt;/v&gt;&lt;/c&gt;&lt;c r=&quot;H490&quot; s=&quot;81&quot;&gt;&lt;f t=&quot;shared&quot; ca=&quot;1&quot; si=&quot;48&quot;/&gt;&lt;v&gt;2571.3099742102377&lt;/v&gt;&lt;/c&gt;&lt;c r=&quot;I490&quot; s=&quot;62&quot;&gt;&lt;f t=&quot;shared&quot; ca=&quot;1&quot; si=&quot;49&quot;/&gt;&lt;v&gt;42.426199484204751&lt;/v&gt;&lt;/c&gt;&lt;/row&gt;&lt;row r=&quot;491&quot; spans=&quot;2:9&quot; x14ac:dyDescent=&quot;0.25&quot;&gt;&lt;c r=&quot;B491&quot; s=&quot;83&quot;&gt;&lt;v&gt;446&lt;/v&gt;&lt;/c&gt;&lt;c r=&quot;C491&quot; s=&quot;80&quot;&gt;&lt;f t=&quot;shared&quot; ca=&quot;1&quot; si=&quot;43&quot;/&gt;&lt;v&gt;6.1172320431815308E-2&lt;/v&gt;&lt;/c&gt;&lt;c r=&quot;D491&quot; s=&quot;80&quot;&gt;&lt;f t=&quot;shared&quot; ca=&quot;1&quot; si=&quot;44&quot;/&gt;&lt;v&gt;0.15675598580633401&lt;/v&gt;&lt;/c&gt;&lt;c r=&quot;E491&quot; s=&quot;80&quot;&gt;&lt;f t=&quot;shared&quot; ca=&quot;1&quot; si=&quot;45&quot;/&gt;&lt;v&gt;8.3122278069775471E-2&lt;/v&gt;&lt;/c&gt;&lt;c r=&quot;F491&quot; s=&quot;80&quot;&gt;&lt;f t=&quot;shared&quot; ca=&quot;1&quot; si=&quot;46&quot;/&gt;&lt;v&gt;2.7076373715249777E-2&lt;/v&gt;&lt;/c&gt;&lt;c r=&quot;G491&quot; s=&quot;80&quot;&gt;&lt;f t=&quot;shared&quot; ca=&quot;1&quot; si=&quot;47&quot;/&gt;&lt;v&gt;9.472919006443381E-2&lt;/v&gt;&lt;/c&gt;&lt;c r=&quot;H491&quot; s=&quot;81&quot;&gt;&lt;f t=&quot;shared&quot; ca=&quot;1&quot; si=&quot;48&quot;/&gt;&lt;v&gt;2113.3070735492274&lt;/v&gt;&lt;/c&gt;&lt;c r=&quot;I491&quot; s=&quot;62&quot;&gt;&lt;f t=&quot;shared&quot; ca=&quot;1&quot; si=&quot;49&quot;/&gt;&lt;v&gt;33.26614147098455&lt;/v&gt;&lt;/c&gt;&lt;/row&gt;&lt;row r=&quot;492&quot; spans=&quot;2:9&quot; x14ac:dyDescent=&quot;0.25&quot;&gt;&lt;c r=&quot;B492&quot; s=&quot;83&quot;&gt;&lt;v&gt;447&lt;/v&gt;&lt;/c&gt;&lt;c r=&quot;C492&quot; s=&quot;80&quot;&gt;&lt;f t=&quot;shared&quot; ca=&quot;1&quot; si=&quot;43&quot;/&gt;&lt;v&gt;8.4058224177736562E-2&lt;/v&gt;&lt;/c&gt;&lt;c r=&quot;D492&quot; s=&quot;80&quot;&gt;&lt;f t=&quot;shared&quot; ca=&quot;1&quot; si=&quot;44&quot;/&gt;&lt;v&gt;0.14738524925243984&lt;/v&gt;&lt;/c&gt;&lt;c r=&quot;E492&quot; s=&quot;80&quot;&gt;&lt;f t=&quot;shared&quot; ca=&quot;1&quot; si=&quot;45&quot;/&gt;&lt;v&gt;7.6791726947104608E-2&lt;/v&gt;&lt;/c&gt;&lt;c r=&quot;F492&quot; s=&quot;80&quot;&gt;&lt;f t=&quot;shared&quot; ca=&quot;1&quot; si=&quot;46&quot;/&gt;&lt;v&gt;2.8072693640260857E-2&lt;/v&gt;&lt;/c&gt;&lt;c r=&quot;G492&quot; s=&quot;80&quot;&gt;&lt;f t=&quot;shared&quot; ca=&quot;1&quot; si=&quot;47&quot;/&gt;&lt;v&gt;8.8169674476707899E-2&lt;/v&gt;&lt;/c&gt;&lt;c r=&quot;H492&quot; s=&quot;81&quot;&gt;&lt;f t=&quot;shared&quot; ca=&quot;1&quot; si=&quot;48&quot;/&gt;&lt;v&gt;2492.7505568070624&lt;/v&gt;&lt;/c&gt;&lt;c r=&quot;I492&quot; s=&quot;62&quot;&gt;&lt;f t=&quot;shared&quot; ca=&quot;1&quot; si=&quot;49&quot;/&gt;&lt;v&gt;40.85501113614125&lt;/v&gt;&lt;/c&gt;&lt;/row&gt;&lt;row r=&quot;493&quot; spans=&quot;2:9&quot; x14ac:dyDescent=&quot;0.25&quot;&gt;&lt;c r=&quot;B493&quot; s=&quot;83&quot;&gt;&lt;v&gt;448&lt;/v&gt;&lt;/c&gt;&lt;c r=&quot;C493&quot; s=&quot;80&quot;&gt;&lt;f t=&quot;shared&quot; ca=&quot;1&quot; si=&quot;43&quot;/&gt;&lt;v&gt;7.3825839083499531E-2&lt;/v&gt;&lt;/c&gt;&lt;c r=&quot;D493&quot; s=&quot;80&quot;&gt;&lt;f t=&quot;shared&quot; ca=&quot;1&quot; si=&quot;44&quot;/&gt;&lt;v&gt;0.14268928595531707&lt;/v&gt;&lt;/c&gt;&lt;c r=&quot;E493&quot; s=&quot;80&quot;&gt;&lt;f t=&quot;shared&quot; ca=&quot;1&quot; si=&quot;45&quot;/&gt;&lt;v&gt;7.5233364557778404E-2&lt;/v&gt;&lt;/c&gt;&lt;c r=&quot;F493&quot; s=&quot;80&quot;&gt;&lt;f t=&quot;shared&quot; ca=&quot;1&quot; si=&quot;46&quot;/&gt;&lt;v&gt;2.1801559504509998E-2&lt;/v&gt;&lt;/c&gt;&lt;c r=&quot;G493&quot; s=&quot;80&quot;&gt;&lt;f t=&quot;shared&quot; ca=&quot;1&quot; si=&quot;47&quot;/&gt;&lt;v&gt;8.4882500168721953E-2&lt;/v&gt;&lt;/c&gt;&lt;c r=&quot;H493&quot; s=&quot;81&quot;&gt;&lt;f t=&quot;shared&quot; ca=&quot;1&quot; si=&quot;48&quot;/&gt;&lt;v&gt;2137.1699728507519&lt;/v&gt;&lt;/c&gt;&lt;c r=&quot;I493&quot; s=&quot;62&quot;&gt;&lt;f t=&quot;shared&quot; ca=&quot;1&quot; si=&quot;49&quot;/&gt;&lt;v&gt;33.743399457015038&lt;/v&gt;&lt;/c&gt;&lt;/row&gt;&lt;row r=&quot;494&quot; spans=&quot;2:9&quot; x14ac:dyDescent=&quot;0.25&quot;&gt;&lt;c r=&quot;B494&quot; s=&quot;83&quot;&gt;&lt;v&gt;449&lt;/v&gt;&lt;/c&gt;&lt;c r=&quot;C494&quot; s=&quot;80&quot;&gt;&lt;f t=&quot;shared&quot; ref=&quot;C494:C557&quot; ca=&quot;1&quot; si=&quot;50&quot;&gt;_xlfn.NORM.INV(RAND(),$C$6,$D$6)</f><v>4.5959698921209123E-2</v></c><c r="D494" s="80"><f t="shared" ref="D494:D557" ca="1" si="51">_xlfn.NORM.INV(RAND(),$C$7,$D$7)</f><v>0.16113644978453454</v></c><c r="E494" s="80"><f t="shared" ref="E494:E557" ca="1" si="52">_xlfn.NORM.INV(RAND(),$C$8,$D$8)</f><v>7.6897344421843913E-2</v></c><c r="F494" s="80"><f t="shared" ref="F494:F557" ca="1" si="53">_xlfn.NORM.INV(RAND(),$C$9,$D$9)</f><v>2.1720266729450176E-2</v></c><c r="G494" s="80"><f t="shared" ref="G494:G557" ca="1" si="54">D494*(1-$C$12)+$C$13-$C$14-$C$15</f><v>9.7795514849174175E-2</v></c><c r="H494" s="81"><f t="shared" ref="H494:H557" ca="1" si="55">IFERROR($C$16*G494*((1+C494)/(1+E494)+(1+C494)^2/(1+E494)^2+(1+C494)^3/(1+E494)^3+(1+C494)^4/(1+E494)^4+(1+C494)^5/(1+E494)^5)+($C$16*(1+C494)^5*G494*(1+F494)/(E494-F494))/(1+E494)^5,&quot;&quot;)</f><v>2114.3924333494788</v></c><c r="I494" s="62"><f t="shared" ref="I494:I557" ca="1" si="56">IFERROR((H494-$C$17)/$C$18,&quot;&quot;)</f><v>33.287848666989575</v></c></row><row r="495" spans="2:9" x14ac:dyDescent="0.25"><c r="B495" s="83"><v>450</v></c><c r="C495" s="80"><f t="shared" ca="1" si="50"/>&lt;v&gt;5.090446992051665E-2&lt;/v&gt;&lt;/c&gt;&lt;c r=&quot;D495&quot; s=&quot;80&quot;&gt;&lt;f t=&quot;shared&quot; ca=&quot;1&quot; si=&quot;51&quot;/&gt;&lt;v&gt;0.15615127219166122&lt;/v&gt;&lt;/c&gt;&lt;c r=&quot;E495&quot; s=&quot;80&quot;&gt;&lt;f t=&quot;shared&quot; ca=&quot;1&quot; si=&quot;52&quot;/&gt;&lt;v&gt;7.8302913665275947E-2&lt;/v&gt;&lt;/c&gt;&lt;c r=&quot;F495&quot; s=&quot;80&quot;&gt;&lt;f t=&quot;shared&quot; ca=&quot;1&quot; si=&quot;53&quot;/&gt;&lt;v&gt;2.562081712266983E-2&lt;/v&gt;&lt;/c&gt;&lt;c r=&quot;G495&quot; s=&quot;80&quot;&gt;&lt;f t=&quot;shared&quot; ca=&quot;1&quot; si=&quot;54&quot;/&gt;&lt;v&gt;9.4305890534162856E-2&lt;/v&gt;&lt;/c&gt;&lt;c r=&quot;H495&quot; s=&quot;81&quot;&gt;&lt;f t=&quot;shared&quot; ca=&quot;1&quot; si=&quot;55&quot;/&gt;&lt;v&gt;2153.5986849285432&lt;/v&gt;&lt;/c&gt;&lt;c r=&quot;I495&quot; s=&quot;62&quot;&gt;&lt;f t=&quot;shared&quot; ca=&quot;1&quot; si=&quot;56&quot;/&gt;&lt;v&gt;34.071973698570865&lt;/v&gt;&lt;/c&gt;&lt;/row&gt;&lt;row r=&quot;496&quot; spans=&quot;2:9&quot; x14ac:dyDescent=&quot;0.25&quot;&gt;&lt;c r=&quot;B496&quot; s=&quot;83&quot;&gt;&lt;v&gt;451&lt;/v&gt;&lt;/c&gt;&lt;c r=&quot;C496&quot; s=&quot;80&quot;&gt;&lt;f t=&quot;shared&quot; ca=&quot;1&quot; si=&quot;50&quot;/&gt;&lt;v&gt;2.9613709874227529E-2&lt;/v&gt;&lt;/c&gt;&lt;c r=&quot;D496&quot; s=&quot;80&quot;&gt;&lt;f t=&quot;shared&quot; ca=&quot;1&quot; si=&quot;51&quot;/&gt;&lt;v&gt;0.16031110596643797&lt;/v&gt;&lt;/c&gt;&lt;c r=&quot;E496&quot; s=&quot;80&quot;&gt;&lt;f t=&quot;shared&quot; ca=&quot;1&quot; si=&quot;52&quot;/&gt;&lt;v&gt;8.113966295902364E-2&lt;/v&gt;&lt;/c&gt;&lt;c r=&quot;F496&quot; s=&quot;80&quot;&gt;&lt;f t=&quot;shared&quot; ca=&quot;1&quot; si=&quot;53&quot;/&gt;&lt;v&gt;1.7756048645377526E-2&lt;/v&gt;&lt;/c&gt;&lt;c r=&quot;G496&quot; s=&quot;80&quot;&gt;&lt;f t=&quot;shared&quot; ca=&quot;1&quot; si=&quot;54&quot;/&gt;&lt;v&gt;9.7217774176506566E-2&lt;/v&gt;&lt;/c&gt;&lt;c r=&quot;H496&quot; s=&quot;81&quot;&gt;&lt;f t=&quot;shared&quot; ca=&quot;1&quot; si=&quot;55&quot;/&gt;&lt;v&gt;1725.8911869664257&lt;/v&gt;&lt;/c&gt;&lt;c r=&quot;I496&quot; s=&quot;62&quot;&gt;&lt;f t=&quot;shared&quot; ca=&quot;1&quot; si=&quot;56&quot;/&gt;&lt;v&gt;25.517823739328513&lt;/v&gt;&lt;/c&gt;&lt;/row&gt;&lt;row r=&quot;497&quot; spans=&quot;2:9&quot; x14ac:dyDescent=&quot;0.25&quot;&gt;&lt;c r=&quot;B497&quot; s=&quot;83&quot;&gt;&lt;v&gt;452&lt;/v&gt;&lt;/c&gt;&lt;c r=&quot;C497&quot; s=&quot;80&quot;&gt;&lt;f t=&quot;shared&quot; ca=&quot;1&quot; si=&quot;50&quot;/&gt;&lt;v&gt;3.0969502392161178E-2&lt;/v&gt;&lt;/c&gt;&lt;c r=&quot;D497&quot; s=&quot;80&quot;&gt;&lt;f t=&quot;shared&quot; ca=&quot;1&quot; si=&quot;51&quot;/&gt;&lt;v&gt;0.13604751040676627&lt;/v&gt;&lt;/c&gt;&lt;c r=&quot;E497&quot; s=&quot;80&quot;&gt;&lt;f t=&quot;shared&quot; ca=&quot;1&quot; si=&quot;52&quot;/&gt;&lt;v&gt;6.9531026365087692E-2&lt;/v&gt;&lt;/c&gt;&lt;c r=&quot;F497&quot; s=&quot;80&quot;&gt;&lt;f t=&quot;shared&quot; ca=&quot;1&quot; si=&quot;53&quot;/&gt;&lt;v&gt;2.4215878142352168E-2&lt;/v&gt;&lt;/c&gt;&lt;c r=&quot;G497&quot; s=&quot;80&quot;&gt;&lt;f t=&quot;shared&quot; ca=&quot;1&quot; si=&quot;54&quot;/&gt;&lt;v&gt;8.0233257284736403E-2&lt;/v&gt;&lt;/c&gt;&lt;c r=&quot;H497&quot; s=&quot;81&quot;&gt;&lt;f t=&quot;shared&quot; ca=&quot;1&quot; si=&quot;55&quot;/&gt;&lt;v&gt;1962.5204589463269&lt;/v&gt;&lt;/c&gt;&lt;c r=&quot;I497&quot; s=&quot;62&quot;&gt;&lt;f t=&quot;shared&quot; ca=&quot;1&quot; si=&quot;56&quot;/&gt;&lt;v&gt;30.250409178926539&lt;/v&gt;&lt;/c&gt;&lt;/row&gt;&lt;row r=&quot;498&quot; spans=&quot;2:9&quot; x14ac:dyDescent=&quot;0.25&quot;&gt;&lt;c r=&quot;B498&quot; s=&quot;83&quot;&gt;&lt;v&gt;453&lt;/v&gt;&lt;/c&gt;&lt;c r=&quot;C498&quot; s=&quot;80&quot;&gt;&lt;f t=&quot;shared&quot; ca=&quot;1&quot; si=&quot;50&quot;/&gt;&lt;v&gt;5.5451000733552566E-2&lt;/v&gt;&lt;/c&gt;&lt;c r=&quot;D498&quot; s=&quot;80&quot;&gt;&lt;f t=&quot;shared&quot; ca=&quot;1&quot; si=&quot;51&quot;/&gt;&lt;v&gt;0.1604473495182524&lt;/v&gt;&lt;/c&gt;&lt;c r=&quot;E498&quot; s=&quot;80&quot;&gt;&lt;f t=&quot;shared&quot; ca=&quot;1&quot; si=&quot;52&quot;/&gt;&lt;v&gt;7.328908192733638E-2&lt;/v&gt;&lt;/c&gt;&lt;c r=&quot;F498&quot; s=&quot;80&quot;&gt;&lt;f t=&quot;shared&quot; ca=&quot;1&quot; si=&quot;53&quot;/&gt;&lt;v&gt;2.2274058598437979E-2&lt;/v&gt;&lt;/c&gt;&lt;c r=&quot;G498&quot; s=&quot;80&quot;&gt;&lt;f t=&quot;shared&quot; ca=&quot;1&quot; si=&quot;54&quot;/&gt;&lt;v&gt;9.7313144662776685E-2&lt;/v&gt;&lt;/c&gt;&lt;c r=&quot;H498&quot; s=&quot;81&quot;&gt;&lt;f t=&quot;shared&quot; ca=&quot;1&quot; si=&quot;55&quot;/&gt;&lt;v&gt;2368.9200317814862&lt;/v&gt;&lt;/c&gt;&lt;c r=&quot;I498&quot; s=&quot;62&quot;&gt;&lt;f t=&quot;shared&quot; ca=&quot;1&quot; si=&quot;56&quot;/&gt;&lt;v&gt;38.378400635629724&lt;/v&gt;&lt;/c&gt;&lt;/row&gt;&lt;row r=&quot;499&quot; spans=&quot;2:9&quot; x14ac:dyDescent=&quot;0.25&quot;&gt;&lt;c r=&quot;B499&quot; s=&quot;83&quot;&gt;&lt;v&gt;454&lt;/v&gt;&lt;/c&gt;&lt;c r=&quot;C499&quot; s=&quot;80&quot;&gt;&lt;f t=&quot;shared&quot; ca=&quot;1&quot; si=&quot;50&quot;/&gt;&lt;v&gt;3.6877123835979901E-2&lt;/v&gt;&lt;/c&gt;&lt;c r=&quot;D499&quot; s=&quot;80&quot;&gt;&lt;f t=&quot;shared&quot; ca=&quot;1&quot; si=&quot;51&quot;/&gt;&lt;v&gt;0.1481266956828737&lt;/v&gt;&lt;/c&gt;&lt;c r=&quot;E499&quot; s=&quot;80&quot;&gt;&lt;f t=&quot;shared&quot; ca=&quot;1&quot; si=&quot;52&quot;/&gt;&lt;v&gt;7.9875907604296789E-2&lt;/v&gt;&lt;/c&gt;&lt;c r=&quot;F499&quot; s=&quot;80&quot;&gt;&lt;f t=&quot;shared&quot; ca=&quot;1&quot; si=&quot;53&quot;/&gt;&lt;v&gt;1.8709080648471876E-2&lt;/v&gt;&lt;/c&gt;&lt;c r=&quot;G499&quot; s=&quot;80&quot;&gt;&lt;f t=&quot;shared&quot; ca=&quot;1&quot; si=&quot;54&quot;/&gt;&lt;v&gt;8.8688686978011605E-2&lt;/v&gt;&lt;/c&gt;&lt;c r=&quot;H499&quot; s=&quot;81&quot;&gt;&lt;f t=&quot;shared&quot; ca=&quot;1&quot; si=&quot;55&quot;/&gt;&lt;v&gt;1678.6438380042209&lt;/v&gt;&lt;/c&gt;&lt;c r=&quot;I499&quot; s=&quot;62&quot;&gt;&lt;f t=&quot;shared&quot; ca=&quot;1&quot; si=&quot;56&quot;/&gt;&lt;v&gt;24.572876760084419&lt;/v&gt;&lt;/c&gt;&lt;/row&gt;&lt;row r=&quot;500&quot; spans=&quot;2:9&quot; x14ac:dyDescent=&quot;0.25&quot;&gt;&lt;c r=&quot;B500&quot; s=&quot;83&quot;&gt;&lt;v&gt;455&lt;/v&gt;&lt;/c&gt;&lt;c r=&quot;C500&quot; s=&quot;80&quot;&gt;&lt;f t=&quot;shared&quot; ca=&quot;1&quot; si=&quot;50&quot;/&gt;&lt;v&gt;3.0611910737824998E-2&lt;/v&gt;&lt;/c&gt;&lt;c r=&quot;D500&quot; s=&quot;80&quot;&gt;&lt;f t=&quot;shared&quot; ca=&quot;1&quot; si=&quot;51&quot;/&gt;&lt;v&gt;0.15923297648253742&lt;/v&gt;&lt;/c&gt;&lt;c r=&quot;E500&quot; s=&quot;80&quot;&gt;&lt;f t=&quot;shared&quot; ca=&quot;1&quot; si=&quot;52&quot;/&gt;&lt;v&gt;8.2335221059071567E-2&lt;/v&gt;&lt;/c&gt;&lt;c r=&quot;F500&quot; s=&quot;80&quot;&gt;&lt;f t=&quot;shared&quot; ca=&quot;1&quot; si=&quot;53&quot;/&gt;&lt;v&gt;1.9323143345437485E-2&lt;/v&gt;&lt;/c&gt;&lt;c r=&quot;G500&quot; s=&quot;80&quot;&gt;&lt;f t=&quot;shared&quot; ca=&quot;1&quot; si=&quot;54&quot;/&gt;&lt;v&gt;9.646308353777619E-2&lt;/v&gt;&lt;/c&gt;&lt;c r=&quot;H500&quot; s=&quot;81&quot;&gt;&lt;f t=&quot;shared&quot; ca=&quot;1&quot; si=&quot;55&quot;/&gt;&lt;v&gt;1720.9315233951793&lt;/v&gt;&lt;/c&gt;&lt;c r=&quot;I500&quot; s=&quot;62&quot;&gt;&lt;f t=&quot;shared&quot; ca=&quot;1&quot; si=&quot;56&quot;/&gt;&lt;v&gt;25.418630467903586&lt;/v&gt;&lt;/c&gt;&lt;/row&gt;&lt;row r=&quot;501&quot; spans=&quot;2:9&quot; x14ac:dyDescent=&quot;0.25&quot;&gt;&lt;c r=&quot;B501&quot; s=&quot;83&quot;&gt;&lt;v&gt;456&lt;/v&gt;&lt;/c&gt;&lt;c r=&quot;C501&quot; s=&quot;80&quot;&gt;&lt;f t=&quot;shared&quot; ca=&quot;1&quot; si=&quot;50&quot;/&gt;&lt;v&gt;3.0946849892621704E-2&lt;/v&gt;&lt;/c&gt;&lt;c r=&quot;D501&quot; s=&quot;80&quot;&gt;&lt;f t=&quot;shared&quot; ca=&quot;1&quot; si=&quot;51&quot;/&gt;&lt;v&gt;0.14752822216118291&lt;/v&gt;&lt;/c&gt;&lt;c r=&quot;E501&quot; s=&quot;80&quot;&gt;&lt;f t=&quot;shared&quot; ca=&quot;1&quot; si=&quot;52&quot;/&gt;&lt;v&gt;7.6635269401583453E-2&lt;/v&gt;&lt;/c&gt;&lt;c r=&quot;F501&quot; s=&quot;80&quot;&gt;&lt;f t=&quot;shared&quot; ca=&quot;1&quot; si=&quot;53&quot;/&gt;&lt;v&gt;2.6368611292239816E-2&lt;/v&gt;&lt;/c&gt;&lt;c r=&quot;G501&quot; s=&quot;80&quot;&gt;&lt;f t=&quot;shared&quot; ca=&quot;1&quot; si=&quot;54&quot;/&gt;&lt;v&gt;8.8269755512828035E-2&lt;/v&gt;&lt;/c&gt;&lt;c r=&quot;H501&quot; s=&quot;81&quot;&gt;&lt;f t=&quot;shared&quot; ca=&quot;1&quot; si=&quot;55&quot;/&gt;&lt;v&gt;1931.2247476123357&lt;/v&gt;&lt;/c&gt;&lt;c r=&quot;I501&quot; s=&quot;62&quot;&gt;&lt;f t=&quot;shared&quot; ca=&quot;1&quot; si=&quot;56&quot;/&gt;&lt;v&gt;29.624494952246714&lt;/v&gt;&lt;/c&gt;&lt;/row&gt;&lt;row r=&quot;502&quot; spans=&quot;2:9&quot; x14ac:dyDescent=&quot;0.25&quot;&gt;&lt;c r=&quot;B502&quot; s=&quot;83&quot;&gt;&lt;v&gt;457&lt;/v&gt;&lt;/c&gt;&lt;c r=&quot;C502&quot; s=&quot;80&quot;&gt;&lt;f t=&quot;shared&quot; ca=&quot;1&quot; si=&quot;50&quot;/&gt;&lt;v&gt;6.4531201742154695E-2&lt;/v&gt;&lt;/c&gt;&lt;c r=&quot;D502&quot; s=&quot;80&quot;&gt;&lt;f t=&quot;shared&quot; ca=&quot;1&quot; si=&quot;51&quot;/&gt;&lt;v&gt;0.16713522661203636&lt;/v&gt;&lt;/c&gt;&lt;c r=&quot;E502&quot; s=&quot;80&quot;&gt;&lt;f t=&quot;shared&quot; ca=&quot;1&quot; si=&quot;52&quot;/&gt;&lt;v&gt;7.557045574900953E-2&lt;/v&gt;&lt;/c&gt;&lt;c r=&quot;F502&quot; s=&quot;80&quot;&gt;&lt;f t=&quot;shared&quot; ca=&quot;1&quot; si=&quot;53&quot;/&gt;&lt;v&gt;2.123917731403327E-2&lt;/v&gt;&lt;/c&gt;&lt;c r=&quot;G502&quot; s=&quot;80&quot;&gt;&lt;f t=&quot;shared&quot; ca=&quot;1&quot; si=&quot;54&quot;/&gt;&lt;v&gt;0.10199465862842547&lt;/v&gt;&lt;/c&gt;&lt;c r=&quot;H502&quot; s=&quot;81&quot;&gt;&lt;f t=&quot;shared&quot; ca=&quot;1&quot; si=&quot;55&quot;/&gt;&lt;v&gt;2431.0058640317966&lt;/v&gt;&lt;/c&gt;&lt;c r=&quot;I502&quot; s=&quot;62&quot;&gt;&lt;f t=&quot;shared&quot; ca=&quot;1&quot; si=&quot;56&quot;/&gt;&lt;v&gt;39.620117280635931&lt;/v&gt;&lt;/c&gt;&lt;/row&gt;&lt;row r=&quot;503&quot; spans=&quot;2:9&quot; x14ac:dyDescent=&quot;0.25&quot;&gt;&lt;c r=&quot;B503&quot; s=&quot;83&quot;&gt;&lt;v&gt;458&lt;/v&gt;&lt;/c&gt;&lt;c r=&quot;C503&quot; s=&quot;80&quot;&gt;&lt;f t=&quot;shared&quot; ca=&quot;1&quot; si=&quot;50&quot;/&gt;&lt;v&gt;5.9475958188776268E-2&lt;/v&gt;&lt;/c&gt;&lt;c r=&quot;D503&quot; s=&quot;80&quot;&gt;&lt;f t=&quot;shared&quot; ca=&quot;1&quot; si=&quot;51&quot;/&gt;&lt;v&gt;0.15458401273854486&lt;/v&gt;&lt;/c&gt;&lt;c r=&quot;E503&quot; s=&quot;80&quot;&gt;&lt;f t=&quot;shared&quot; ca=&quot;1&quot; si=&quot;52&quot;/&gt;&lt;v&gt;8.2635291015677653E-2&lt;/v&gt;&lt;/c&gt;&lt;c r=&quot;F503&quot; s=&quot;80&quot;&gt;&lt;f t=&quot;shared&quot; ca=&quot;1&quot; si=&quot;53&quot;/&gt;&lt;v&gt;2.5111363192558477E-2&lt;/v&gt;&lt;/c&gt;&lt;c r=&quot;G503&quot; s=&quot;80&quot;&gt;&lt;f t=&quot;shared&quot; ca=&quot;1&quot; si=&quot;54&quot;/&gt;&lt;v&gt;9.3208808916981412E-2&lt;/v&gt;&lt;/c&gt;&lt;c r=&quot;H503&quot; s=&quot;81&quot;&gt;&lt;f t=&quot;shared&quot; ca=&quot;1&quot; si=&quot;55&quot;/&gt;&lt;v&gt;2024.1809752912286&lt;/v&gt;&lt;/c&gt;&lt;c r=&quot;I503&quot; s=&quot;62&quot;&gt;&lt;f t=&quot;shared&quot; ca=&quot;1&quot; si=&quot;56&quot;/&gt;&lt;v&gt;31.483619505824571&lt;/v&gt;&lt;/c&gt;&lt;/row&gt;&lt;row r=&quot;504&quot; spans=&quot;2:9&quot; x14ac:dyDescent=&quot;0.25&quot;&gt;&lt;c r=&quot;B504&quot; s=&quot;83&quot;&gt;&lt;v&gt;459&lt;/v&gt;&lt;/c&gt;&lt;c r=&quot;C504&quot; s=&quot;80&quot;&gt;&lt;f t=&quot;shared&quot; ca=&quot;1&quot; si=&quot;50&quot;/&gt;&lt;v&gt;5.9201558097459132E-2&lt;/v&gt;&lt;/c&gt;&lt;c r=&quot;D504&quot; s=&quot;80&quot;&gt;&lt;f t=&quot;shared&quot; ca=&quot;1&quot; si=&quot;51&quot;/&gt;&lt;v&gt;0.16494355524124973&lt;/v&gt;&lt;/c&gt;&lt;c r=&quot;E504&quot; s=&quot;80&quot;&gt;&lt;f t=&quot;shared&quot; ca=&quot;1&quot; si=&quot;52&quot;/&gt;&lt;v&gt;8.64739398545359E-2&lt;/v&gt;&lt;/c&gt;&lt;c r=&quot;F504&quot; s=&quot;80&quot;&gt;&lt;f t=&quot;shared&quot; ca=&quot;1&quot; si=&quot;53&quot;/&gt;&lt;v&gt;2.0703991584449074E-2&lt;/v&gt;&lt;/c&gt;&lt;c r=&quot;G504&quot; s=&quot;80&quot;&gt;&lt;f t=&quot;shared&quot; ca=&quot;1&quot; si=&quot;54&quot;/&gt;&lt;v&gt;0.1004604886688748&lt;/v&gt;&lt;/c&gt;&lt;c r=&quot;H504&quot; s=&quot;81&quot;&gt;&lt;f t=&quot;shared&quot; ca=&quot;1&quot; si=&quot;55&quot;/&gt;&lt;v&gt;1930.6333797489046&lt;/v&gt;&lt;/c&gt;&lt;c r=&quot;I504&quot; s=&quot;62&quot;&gt;&lt;f t=&quot;shared&quot; ca=&quot;1&quot; si=&quot;56&quot;/&gt;&lt;v&gt;29.612667594978092&lt;/v&gt;&lt;/c&gt;&lt;/row&gt;&lt;row r=&quot;505&quot; spans=&quot;2:9&quot; x14ac:dyDescent=&quot;0.25&quot;&gt;&lt;c r=&quot;B505&quot; s=&quot;83&quot;&gt;&lt;v&gt;460&lt;/v&gt;&lt;/c&gt;&lt;c r=&quot;C505&quot; s=&quot;80&quot;&gt;&lt;f t=&quot;shared&quot; ca=&quot;1&quot; si=&quot;50&quot;/&gt;&lt;v&gt;4.1890991863375221E-2&lt;/v&gt;&lt;/c&gt;&lt;c r=&quot;D505&quot; s=&quot;80&quot;&gt;&lt;f t=&quot;shared&quot; ca=&quot;1&quot; si=&quot;51&quot;/&gt;&lt;v&gt;0.15496244495314004&lt;/v&gt;&lt;/c&gt;&lt;c r=&quot;E505&quot; s=&quot;80&quot;&gt;&lt;f t=&quot;shared&quot; ca=&quot;1&quot; si=&quot;52&quot;/&gt;&lt;v&gt;8.6918845597080671E-2&lt;/v&gt;&lt;/c&gt;&lt;c r=&quot;F505&quot; s=&quot;80&quot;&gt;&lt;f t=&quot;shared&quot; ca=&quot;1&quot; si=&quot;53&quot;/&gt;&lt;v&gt;3.1030742972773955E-2&lt;/v&gt;&lt;/c&gt;&lt;c r=&quot;G505&quot; s=&quot;80&quot;&gt;&lt;f t=&quot;shared&quot; ca=&quot;1&quot; si=&quot;54&quot;/&gt;&lt;v&gt;9.3473711467198045E-2&lt;/v&gt;&lt;/c&gt;&lt;c r=&quot;H505&quot; s=&quot;81&quot;&gt;&lt;f t=&quot;shared&quot; ca=&quot;1&quot; si=&quot;55&quot;/&gt;&lt;v&gt;1898.4157383856018&lt;/v&gt;&lt;/c&gt;&lt;c r=&quot;I505&quot; s=&quot;62&quot;&gt;&lt;f t=&quot;shared&quot; ca=&quot;1&quot; si=&quot;56&quot;/&gt;&lt;v&gt;28.968314767712037&lt;/v&gt;&lt;/c&gt;&lt;/row&gt;&lt;row r=&quot;506&quot; spans=&quot;2:9&quot; x14ac:dyDescent=&quot;0.25&quot;&gt;&lt;c r=&quot;B506&quot; s=&quot;83&quot;&gt;&lt;v&gt;461&lt;/v&gt;&lt;/c&gt;&lt;c r=&quot;C506&quot; s=&quot;80&quot;&gt;&lt;f t=&quot;shared&quot; ca=&quot;1&quot; si=&quot;50&quot;/&gt;&lt;v&gt;5.1590235180681038E-2&lt;/v&gt;&lt;/c&gt;&lt;c r=&quot;D506&quot; s=&quot;80&quot;&gt;&lt;f t=&quot;shared&quot; ca=&quot;1&quot; si=&quot;51&quot;/&gt;&lt;v&gt;0.16062586074985&lt;/v&gt;&lt;/c&gt;&lt;c r=&quot;E506&quot; s=&quot;80&quot;&gt;&lt;f t=&quot;shared&quot; ca=&quot;1&quot; si=&quot;52&quot;/&gt;&lt;v&gt;7.8055058132256383E-2&lt;/v&gt;&lt;/c&gt;&lt;c r=&quot;F506&quot; s=&quot;80&quot;&gt;&lt;f t=&quot;shared&quot; ca=&quot;1&quot; si=&quot;53&quot;/&gt;&lt;v&gt;2.2943911816429966E-2&lt;/v&gt;&lt;/c&gt;&lt;c r=&quot;G506&quot; s=&quot;80&quot;&gt;&lt;f t=&quot;shared&quot; ca=&quot;1&quot; si=&quot;54&quot;/&gt;&lt;v&gt;9.7438102524894987E-2&lt;/v&gt;&lt;/c&gt;&lt;c r=&quot;H506&quot; s=&quot;81&quot;&gt;&lt;f t=&quot;shared&quot; ca=&quot;1&quot; si=&quot;55&quot;/&gt;&lt;v&gt;2152.1853139894351&lt;/v&gt;&lt;/c&gt;&lt;c r=&quot;I506&quot; s=&quot;62&quot;&gt;&lt;f t=&quot;shared&quot; ca=&quot;1&quot; si=&quot;56&quot;/&gt;&lt;v&gt;34.043706279788701&lt;/v&gt;&lt;/c&gt;&lt;/row&gt;&lt;row r=&quot;507&quot; spans=&quot;2:9&quot; x14ac:dyDescent=&quot;0.25&quot;&gt;&lt;c r=&quot;B507&quot; s=&quot;83&quot;&gt;&lt;v&gt;462&lt;/v&gt;&lt;/c&gt;&lt;c r=&quot;C507&quot; s=&quot;80&quot;&gt;&lt;f t=&quot;shared&quot; ca=&quot;1&quot; si=&quot;50&quot;/&gt;&lt;v&gt;5.8100690501595269E-2&lt;/v&gt;&lt;/c&gt;&lt;c r=&quot;D507&quot; s=&quot;80&quot;&gt;&lt;f t=&quot;shared&quot; ca=&quot;1&quot; si=&quot;51&quot;/&gt;&lt;v&gt;0.15150939686940743&lt;/v&gt;&lt;/c&gt;&lt;c r=&quot;E507&quot; s=&quot;80&quot;&gt;&lt;f t=&quot;shared&quot; ca=&quot;1&quot; si=&quot;52&quot;/&gt;&lt;v&gt;7.9468729392593598E-2&lt;/v&gt;&lt;/c&gt;&lt;c r=&quot;F507&quot; s=&quot;80&quot;&gt;&lt;f t=&quot;shared&quot; ca=&quot;1&quot; si=&quot;53&quot;/&gt;&lt;v&gt;2.5767263817858724E-2&lt;/v&gt;&lt;/c&gt;&lt;c r=&quot;G507&quot; s=&quot;80&quot;&gt;&lt;f t=&quot;shared&quot; ca=&quot;1&quot; si=&quot;54&quot;/&gt;&lt;v&gt;9.1056577808585198E-2&lt;/v&gt;&lt;/c&gt;&lt;c r=&quot;H507&quot; s=&quot;81&quot;&gt;&lt;f t=&quot;shared&quot; ca=&quot;1&quot; si=&quot;55&quot;/&gt;&lt;v&gt;2102.9212800975483&lt;/v&gt;&lt;/c&gt;&lt;c r=&quot;I507&quot; s=&quot;62&quot;&gt;&lt;f t=&quot;shared&quot; ca=&quot;1&quot; si=&quot;56&quot;/&gt;&lt;v&gt;33.058425601950965&lt;/v&gt;&lt;/c&gt;&lt;/row&gt;&lt;row r=&quot;508&quot; spans=&quot;2:9&quot; x14ac:dyDescent=&quot;0.25&quot;&gt;&lt;c r=&quot;B508&quot; s=&quot;83&quot;&gt;&lt;v&gt;463&lt;/v&gt;&lt;/c&gt;&lt;c r=&quot;C508&quot; s=&quot;80&quot;&gt;&lt;f t=&quot;shared&quot; ca=&quot;1&quot; si=&quot;50&quot;/&gt;&lt;v&gt;5.2802267372844471E-2&lt;/v&gt;&lt;/c&gt;&lt;c r=&quot;D508&quot; s=&quot;80&quot;&gt;&lt;f t=&quot;shared&quot; ca=&quot;1&quot; si=&quot;51&quot;/&gt;&lt;v&gt;0.16415120299738767&lt;/v&gt;&lt;/c&gt;&lt;c r=&quot;E508&quot; s=&quot;80&quot;&gt;&lt;f t=&quot;shared&quot; ca=&quot;1&quot; si=&quot;52&quot;/&gt;&lt;v&gt;7.7531706071151341E-2&lt;/v&gt;&lt;/c&gt;&lt;c r=&quot;F508&quot; s=&quot;80&quot;&gt;&lt;f t=&quot;shared&quot; ca=&quot;1&quot; si=&quot;53&quot;/&gt;&lt;v&gt;1.8169647858356303E-2&lt;/v&gt;&lt;/c&gt;&lt;c r=&quot;G508&quot; s=&quot;80&quot;&gt;&lt;f t=&quot;shared&quot; ca=&quot;1&quot; si=&quot;54&quot;/&gt;&lt;v&gt;9.9905842098171355E-2&lt;/v&gt;&lt;/c&gt;&lt;c r=&quot;H508&quot; s=&quot;81&quot;&gt;&lt;f t=&quot;shared&quot; ca=&quot;1&quot; si=&quot;55&quot;/&gt;&lt;v&gt;2091.5261359144583&lt;/v&gt;&lt;/c&gt;&lt;c r=&quot;I508&quot; s=&quot;62&quot;&gt;&lt;f t=&quot;shared&quot; ca=&quot;1&quot; si=&quot;56&quot;/&gt;&lt;v&gt;32.830522718289167&lt;/v&gt;&lt;/c&gt;&lt;/row&gt;&lt;row r=&quot;509&quot; spans=&quot;2:9&quot; x14ac:dyDescent=&quot;0.25&quot;&gt;&lt;c r=&quot;B509&quot; s=&quot;83&quot;&gt;&lt;v&gt;464&lt;/v&gt;&lt;/c&gt;&lt;c r=&quot;C509&quot; s=&quot;80&quot;&gt;&lt;f t=&quot;shared&quot; ca=&quot;1&quot; si=&quot;50&quot;/&gt;&lt;v&gt;1.4899976731300967E-2&lt;/v&gt;&lt;/c&gt;&lt;c r=&quot;D509&quot; s=&quot;80&quot;&gt;&lt;f t=&quot;shared&quot; ca=&quot;1&quot; si=&quot;51&quot;/&gt;&lt;v&gt;0.15585753733924332&lt;/v&gt;&lt;/c&gt;&lt;c r=&quot;E509&quot; s=&quot;80&quot;&gt;&lt;f t=&quot;shared&quot; ca=&quot;1&quot; si=&quot;52&quot;/&gt;&lt;v&gt;8.1400445588327763E-2&lt;/v&gt;&lt;/c&gt;&lt;c r=&quot;F509&quot; s=&quot;80&quot;&gt;&lt;f t=&quot;shared&quot; ca=&quot;1&quot; si=&quot;53&quot;/&gt;&lt;v&gt;2.3770200517999329E-2&lt;/v&gt;&lt;/c&gt;&lt;c r=&quot;G509&quot; s=&quot;80&quot;&gt;&lt;f t=&quot;shared&quot; ca=&quot;1&quot; si=&quot;54&quot;/&gt;&lt;v&gt;9.4100276137470323E-2&lt;/v&gt;&lt;/c&gt;&lt;c r=&quot;H509&quot; s=&quot;81&quot;&gt;&lt;f t=&quot;shared&quot; ca=&quot;1&quot; si=&quot;55&quot;/&gt;&lt;v&gt;1687.9783407122754&lt;/v&gt;&lt;/c&gt;&lt;c r=&quot;I509&quot; s=&quot;62&quot;&gt;&lt;f t=&quot;shared&quot; ca=&quot;1&quot; si=&quot;56&quot;/&gt;&lt;v&gt;24.75956681424551&lt;/v&gt;&lt;/c&gt;&lt;/row&gt;&lt;row r=&quot;510&quot; spans=&quot;2:9&quot; x14ac:dyDescent=&quot;0.25&quot;&gt;&lt;c r=&quot;B510&quot; s=&quot;83&quot;&gt;&lt;v&gt;465&lt;/v&gt;&lt;/c&gt;&lt;c r=&quot;C510&quot; s=&quot;80&quot;&gt;&lt;f t=&quot;shared&quot; ca=&quot;1&quot; si=&quot;50&quot;/&gt;&lt;v&gt;5.0420331179659682E-2&lt;/v&gt;&lt;/c&gt;&lt;c r=&quot;D510&quot; s=&quot;80&quot;&gt;&lt;f t=&quot;shared&quot; ca=&quot;1&quot; si=&quot;51&quot;/&gt;&lt;v&gt;0.14327553058510772&lt;/v&gt;&lt;/c&gt;&lt;c r=&quot;E510&quot; s=&quot;80&quot;&gt;&lt;f t=&quot;shared&quot; ca=&quot;1&quot; si=&quot;52&quot;/&gt;&lt;v&gt;7.9274710282969008E-2&lt;/v&gt;&lt;/c&gt;&lt;c r=&quot;F510&quot; s=&quot;80&quot;&gt;&lt;f t=&quot;shared&quot; ca=&quot;1&quot; si=&quot;53&quot;/&gt;&lt;v&gt;2.4629247399093751E-2&lt;/v&gt;&lt;/c&gt;&lt;c r=&quot;G510&quot; s=&quot;80&quot;&gt;&lt;f t=&quot;shared&quot; ca=&quot;1&quot; si=&quot;54&quot;/&gt;&lt;v&gt;8.5292871409575421E-2&lt;/v&gt;&lt;/c&gt;&lt;c r=&quot;H510&quot; s=&quot;81&quot;&gt;&lt;f t=&quot;shared&quot; ca=&quot;1&quot; si=&quot;55&quot;/&gt;&lt;v&gt;1879.5878015257058&lt;/v&gt;&lt;/c&gt;&lt;c r=&quot;I510&quot; s=&quot;62&quot;&gt;&lt;f t=&quot;shared&quot; ca=&quot;1&quot; si=&quot;56&quot;/&gt;&lt;v&gt;28.591756030514116&lt;/v&gt;&lt;/c&gt;&lt;/row&gt;&lt;row r=&quot;511&quot; spans=&quot;2:9&quot; x14ac:dyDescent=&quot;0.25&quot;&gt;&lt;c r=&quot;B511&quot; s=&quot;83&quot;&gt;&lt;v&gt;466&lt;/v&gt;&lt;/c&gt;&lt;c r=&quot;C511&quot; s=&quot;80&quot;&gt;&lt;f t=&quot;shared&quot; ca=&quot;1&quot; si=&quot;50&quot;/&gt;&lt;v&gt;7.6245665886016722E-2&lt;/v&gt;&lt;/c&gt;&lt;c r=&quot;D511&quot; s=&quot;80&quot;&gt;&lt;f t=&quot;shared&quot; ca=&quot;1&quot; si=&quot;51&quot;/&gt;&lt;v&gt;0.16148200439240504&lt;/v&gt;&lt;/c&gt;&lt;c r=&quot;E511&quot; s=&quot;80&quot;&gt;&lt;f t=&quot;shared&quot; ca=&quot;1&quot; si=&quot;52&quot;/&gt;&lt;v&gt;8.3130712482800559E-2&lt;/v&gt;&lt;/c&gt;&lt;c r=&quot;F511&quot; s=&quot;80&quot;&gt;&lt;f t=&quot;shared&quot; ca=&quot;1&quot; si=&quot;53&quot;/&gt;&lt;v&gt;2.2107702696127621E-2&lt;/v&gt;&lt;/c&gt;&lt;c r=&quot;G511&quot; s=&quot;80&quot;&gt;&lt;f t=&quot;shared&quot; ca=&quot;1&quot; si=&quot;54&quot;/&gt;&lt;v&gt;9.8037403074683532E-2&lt;/v&gt;&lt;/c&gt;&lt;c r=&quot;H511&quot; s=&quot;81&quot;&gt;&lt;f t=&quot;shared&quot; ca=&quot;1&quot; si=&quot;55&quot;/&gt;&lt;v&gt;2175.0423786949104&lt;/v&gt;&lt;/c&gt;&lt;c r=&quot;I511&quot; s=&quot;62&quot;&gt;&lt;f t=&quot;shared&quot; ca=&quot;1&quot; si=&quot;56&quot;/&gt;&lt;v&gt;34.500847573898206&lt;/v&gt;&lt;/c&gt;&lt;/row&gt;&lt;row r=&quot;512&quot; spans=&quot;2:9&quot; x14ac:dyDescent=&quot;0.25&quot;&gt;&lt;c r=&quot;B512&quot; s=&quot;83&quot;&gt;&lt;v&gt;467&lt;/v&gt;&lt;/c&gt;&lt;c r=&quot;C512&quot; s=&quot;80&quot;&gt;&lt;f t=&quot;shared&quot; ca=&quot;1&quot; si=&quot;50&quot;/&gt;&lt;v&gt;5.4383512674568278E-2&lt;/v&gt;&lt;/c&gt;&lt;c r=&quot;D512&quot; s=&quot;80&quot;&gt;&lt;f t=&quot;shared&quot; ca=&quot;1&quot; si=&quot;51&quot;/&gt;&lt;v&gt;0.17720006746910841&lt;/v&gt;&lt;/c&gt;&lt;c r=&quot;E512&quot; s=&quot;80&quot;&gt;&lt;f t=&quot;shared&quot; ca=&quot;1&quot; si=&quot;52&quot;/&gt;&lt;v&gt;7.7743233411377538E-2&lt;/v&gt;&lt;/c&gt;&lt;c r=&quot;F512&quot; s=&quot;80&quot;&gt;&lt;f t=&quot;shared&quot; ca=&quot;1&quot; si=&quot;53&quot;/&gt;&lt;v&gt;2.5942529725438337E-2&lt;/v&gt;&lt;/c&gt;&lt;c r=&quot;G512&quot; s=&quot;80&quot;&gt;&lt;f t=&quot;shared&quot; ca=&quot;1&quot; si=&quot;54&quot;/&gt;&lt;v&gt;0.10904004722837587&lt;/v&gt;&lt;/c&gt;&lt;c r=&quot;H512&quot; s=&quot;81&quot;&gt;&lt;f t=&quot;shared&quot; ca=&quot;1&quot; si=&quot;55&quot;/&gt;&lt;v&gt;2568.5547395460121&lt;/v&gt;&lt;/c&gt;&lt;c r=&quot;I512&quot; s=&quot;62&quot;&gt;&lt;f t=&quot;shared&quot; ca=&quot;1&quot; si=&quot;56&quot;/&gt;&lt;v&gt;42.371094790920239&lt;/v&gt;&lt;/c&gt;&lt;/row&gt;&lt;row r=&quot;513&quot; spans=&quot;2:9&quot; x14ac:dyDescent=&quot;0.25&quot;&gt;&lt;c r=&quot;B513&quot; s=&quot;83&quot;&gt;&lt;v&gt;468&lt;/v&gt;&lt;/c&gt;&lt;c r=&quot;C513&quot; s=&quot;80&quot;&gt;&lt;f t=&quot;shared&quot; ca=&quot;1&quot; si=&quot;50&quot;/&gt;&lt;v&gt;4.3731797528727925E-2&lt;/v&gt;&lt;/c&gt;&lt;c r=&quot;D513&quot; s=&quot;80&quot;&gt;&lt;f t=&quot;shared&quot; ca=&quot;1&quot; si=&quot;51&quot;/&gt;&lt;v&gt;0.15998366486253143&lt;/v&gt;&lt;/c&gt;&lt;c r=&quot;E513&quot; s=&quot;80&quot;&gt;&lt;f t=&quot;shared&quot; ca=&quot;1&quot; si=&quot;52&quot;/&gt;&lt;v&gt;7.8449267674074313E-2&lt;/v&gt;&lt;/c&gt;&lt;c r=&quot;F513&quot; s=&quot;80&quot;&gt;&lt;f t=&quot;shared&quot; ca=&quot;1&quot; si=&quot;53&quot;/&gt;&lt;v&gt;2.4560560628356553E-2&lt;/v&gt;&lt;/c&gt;&lt;c r=&quot;G513&quot; s=&quot;80&quot;&gt;&lt;f t=&quot;shared&quot; ca=&quot;1&quot; si=&quot;54&quot;/&gt;&lt;v&gt;9.6988565403772015E-2&lt;/v&gt;&lt;/c&gt;&lt;c r=&quot;H513&quot; s=&quot;81&quot;&gt;&lt;f t=&quot;shared&quot; ca=&quot;1&quot; si=&quot;55&quot;/&gt;&lt;v&gt;2106.0516106200794&lt;/v&gt;&lt;/c&gt;&lt;c r=&quot;I513&quot; s=&quot;62&quot;&gt;&lt;f t=&quot;shared&quot; ca=&quot;1&quot; si=&quot;56&quot;/&gt;&lt;v&gt;33.121032212401587&lt;/v&gt;&lt;/c&gt;&lt;/row&gt;&lt;row r=&quot;514&quot; spans=&quot;2:9&quot; x14ac:dyDescent=&quot;0.25&quot;&gt;&lt;c r=&quot;B514&quot; s=&quot;83&quot;&gt;&lt;v&gt;469&lt;/v&gt;&lt;/c&gt;&lt;c r=&quot;C514&quot; s=&quot;80&quot;&gt;&lt;f t=&quot;shared&quot; ca=&quot;1&quot; si=&quot;50&quot;/&gt;&lt;v&gt;3.5948513194716009E-2&lt;/v&gt;&lt;/c&gt;&lt;c r=&quot;D514&quot; s=&quot;80&quot;&gt;&lt;f t=&quot;shared&quot; ca=&quot;1&quot; si=&quot;51&quot;/&gt;&lt;v&gt;0.1625048206961392&lt;/v&gt;&lt;/c&gt;&lt;c r=&quot;E514&quot; s=&quot;80&quot;&gt;&lt;f t=&quot;shared&quot; ca=&quot;1&quot; si=&quot;52&quot;/&gt;&lt;v&gt;8.573304724527625E-2&lt;/v&gt;&lt;/c&gt;&lt;c r=&quot;F514&quot; s=&quot;80&quot;&gt;&lt;f t=&quot;shared&quot; ca=&quot;1&quot; si=&quot;53&quot;/&gt;&lt;v&gt;2.6990047034605925E-2&lt;/v&gt;&lt;/c&gt;&lt;c r=&quot;G514&quot; s=&quot;80&quot;&gt;&lt;f t=&quot;shared&quot; ca=&quot;1&quot; si=&quot;54&quot;/&gt;&lt;v&gt;9.875337448729743E-2&lt;/v&gt;&lt;/c&gt;&lt;c r=&quot;H514&quot; s=&quot;81&quot;&gt;&lt;f t=&quot;shared&quot; ca=&quot;1&quot; si=&quot;55&quot;/&gt;&lt;v&gt;1884.9459778565647&lt;/v&gt;&lt;/c&gt;&lt;c r=&quot;I514&quot; s=&quot;62&quot;&gt;&lt;f t=&quot;shared&quot; ca=&quot;1&quot; si=&quot;56&quot;/&gt;&lt;v&gt;28.698919557131294&lt;/v&gt;&lt;/c&gt;&lt;/row&gt;&lt;row r=&quot;515&quot; spans=&quot;2:9&quot; x14ac:dyDescent=&quot;0.25&quot;&gt;&lt;c r=&quot;B515&quot; s=&quot;83&quot;&gt;&lt;v&gt;470&lt;/v&gt;&lt;/c&gt;&lt;c r=&quot;C515&quot; s=&quot;80&quot;&gt;&lt;f t=&quot;shared&quot; ca=&quot;1&quot; si=&quot;50&quot;/&gt;&lt;v&gt;2.8407002883539857E-2&lt;/v&gt;&lt;/c&gt;&lt;c r=&quot;D515&quot; s=&quot;80&quot;&gt;&lt;f t=&quot;shared&quot; ca=&quot;1&quot; si=&quot;51&quot;/&gt;&lt;v&gt;0.14859904368781832&lt;/v&gt;&lt;/c&gt;&lt;c r=&quot;E515&quot; s=&quot;80&quot;&gt;&lt;f t=&quot;shared&quot; ca=&quot;1&quot; si=&quot;52&quot;/&gt;&lt;v&gt;7.9371410801837489E-2&lt;/v&gt;&lt;/c&gt;&lt;c r=&quot;F515&quot; s=&quot;80&quot;&gt;&lt;f t=&quot;shared&quot; ca=&quot;1&quot; si=&quot;53&quot;/&gt;&lt;v&gt;2.2582143241480761E-2&lt;/v&gt;&lt;/c&gt;&lt;c r=&quot;G515&quot; s=&quot;80&quot;&gt;&lt;f t=&quot;shared&quot; ca=&quot;1&quot; si=&quot;54&quot;/&gt;&lt;v&gt;8.9019330581472822E-2&lt;/v&gt;&lt;/c&gt;&lt;c r=&quot;H515&quot; s=&quot;81&quot;&gt;&lt;f t=&quot;shared&quot; ca=&quot;1&quot; si=&quot;55&quot;/&gt;&lt;v&gt;1726.7011849293963&lt;/v&gt;&lt;/c&gt;&lt;c r=&quot;I515&quot; s=&quot;62&quot;&gt;&lt;f t=&quot;shared&quot; ca=&quot;1&quot; si=&quot;56&quot;/&gt;&lt;v&gt;25.534023698587927&lt;/v&gt;&lt;/c&gt;&lt;/row&gt;&lt;row r=&quot;516&quot; spans=&quot;2:9&quot; x14ac:dyDescent=&quot;0.25&quot;&gt;&lt;c r=&quot;B516&quot; s=&quot;83&quot;&gt;&lt;v&gt;471&lt;/v&gt;&lt;/c&gt;&lt;c r=&quot;C516&quot; s=&quot;80&quot;&gt;&lt;f t=&quot;shared&quot; ca=&quot;1&quot; si=&quot;50&quot;/&gt;&lt;v&gt;5.2523908210998387E-2&lt;/v&gt;&lt;/c&gt;&lt;c r=&quot;D516&quot; s=&quot;80&quot;&gt;&lt;f t=&quot;shared&quot; ca=&quot;1&quot; si=&quot;51&quot;/&gt;&lt;v&gt;0.15337794052029943&lt;/v&gt;&lt;/c&gt;&lt;c r=&quot;E516&quot; s=&quot;80&quot;&gt;&lt;f t=&quot;shared&quot; ca=&quot;1&quot; si=&quot;52&quot;/&gt;&lt;v&gt;8.3748442025596392E-2&lt;/v&gt;&lt;/c&gt;&lt;c r=&quot;F516&quot; s=&quot;80&quot;&gt;&lt;f t=&quot;shared&quot; ca=&quot;1&quot; si=&quot;53&quot;/&gt;&lt;v&gt;2.451477975051497E-2&lt;/v&gt;&lt;/c&gt;&lt;c r=&quot;G516&quot; s=&quot;80&quot;&gt;&lt;f t=&quot;shared&quot; ca=&quot;1&quot; si=&quot;54&quot;/&gt;&lt;v&gt;9.2364558364209592E-2&lt;/v&gt;&lt;/c&gt;&lt;c r=&quot;H516&quot; s=&quot;81&quot;&gt;&lt;f t=&quot;shared&quot; ca=&quot;1&quot; si=&quot;55&quot;/&gt;&lt;v&gt;1893.8876461535979&lt;/v&gt;&lt;/c&gt;&lt;c r=&quot;I516&quot; s=&quot;62&quot;&gt;&lt;f t=&quot;shared&quot; ca=&quot;1&quot; si=&quot;56&quot;/&gt;&lt;v&gt;28.877752923071956&lt;/v&gt;&lt;/c&gt;&lt;/row&gt;&lt;row r=&quot;517&quot; spans=&quot;2:9&quot; x14ac:dyDescent=&quot;0.25&quot;&gt;&lt;c r=&quot;B517&quot; s=&quot;83&quot;&gt;&lt;v&gt;472&lt;/v&gt;&lt;/c&gt;&lt;c r=&quot;C517&quot; s=&quot;80&quot;&gt;&lt;f t=&quot;shared&quot; ca=&quot;1&quot; si=&quot;50&quot;/&gt;&lt;v&gt;6.9698826024656005E-2&lt;/v&gt;&lt;/c&gt;&lt;c r=&quot;D517&quot; s=&quot;80&quot;&gt;&lt;f t=&quot;shared&quot; ca=&quot;1&quot; si=&quot;51&quot;/&gt;&lt;v&gt;0.17792662733349573&lt;/v&gt;&lt;/c&gt;&lt;c r=&quot;E517&quot; s=&quot;80&quot;&gt;&lt;f t=&quot;shared&quot; ca=&quot;1&quot; si=&quot;52&quot;/&gt;&lt;v&gt;8.1811868346760366E-2&lt;/v&gt;&lt;/c&gt;&lt;c r=&quot;F517&quot; s=&quot;80&quot;&gt;&lt;f t=&quot;shared&quot; ca=&quot;1&quot; si=&quot;53&quot;/&gt;&lt;v&gt;2.3250231135336748E-2&lt;/v&gt;&lt;/c&gt;&lt;c r=&quot;G517&quot; s=&quot;80&quot;&gt;&lt;f t=&quot;shared&quot; ca=&quot;1&quot; si=&quot;54&quot;/&gt;&lt;v&gt;0.10954863913344701&lt;/v&gt;&lt;/c&gt;&lt;c r=&quot;H517&quot; s=&quot;81&quot;&gt;&lt;f t=&quot;shared&quot; ca=&quot;1&quot; si=&quot;55&quot;/&gt;&lt;v&gt;2455.9231191396402&lt;/v&gt;&lt;/c&gt;&lt;c r=&quot;I517&quot; s=&quot;62&quot;&gt;&lt;f t=&quot;shared&quot; ca=&quot;1&quot; si=&quot;56&quot;/&gt;&lt;v&gt;40.118462382792806&lt;/v&gt;&lt;/c&gt;&lt;/row&gt;&lt;row r=&quot;518&quot; spans=&quot;2:9&quot; x14ac:dyDescent=&quot;0.25&quot;&gt;&lt;c r=&quot;B518&quot; s=&quot;83&quot;&gt;&lt;v&gt;473&lt;/v&gt;&lt;/c&gt;&lt;c r=&quot;C518&quot; s=&quot;80&quot;&gt;&lt;f t=&quot;shared&quot; ca=&quot;1&quot; si=&quot;50&quot;/&gt;&lt;v&gt;4.1306662608641694E-2&lt;/v&gt;&lt;/c&gt;&lt;c r=&quot;D518&quot; s=&quot;80&quot;&gt;&lt;f t=&quot;shared&quot; ca=&quot;1&quot; si=&quot;51&quot;/&gt;&lt;v&gt;0.14294445441278214&lt;/v&gt;&lt;/c&gt;&lt;c r=&quot;E518&quot; s=&quot;80&quot;&gt;&lt;f t=&quot;shared&quot; ca=&quot;1&quot; si=&quot;52&quot;/&gt;&lt;v&gt;8.7150572535305115E-2&lt;/v&gt;&lt;/c&gt;&lt;c r=&quot;F518&quot; s=&quot;80&quot;&gt;&lt;f t=&quot;shared&quot; ca=&quot;1&quot; si=&quot;53&quot;/&gt;&lt;v&gt;2.5174843183086229E-2&lt;/v&gt;&lt;/c&gt;&lt;c r=&quot;G518&quot; s=&quot;80&quot;&gt;&lt;f t=&quot;shared&quot; ca=&quot;1&quot; si=&quot;54&quot;/&gt;&lt;v&gt;8.5061118088947507E-2&lt;/v&gt;&lt;/c&gt;&lt;c r=&quot;H518&quot; s=&quot;81&quot;&gt;&lt;f t=&quot;shared&quot; ca=&quot;1&quot; si=&quot;55&quot;/&gt;&lt;v&gt;1584.2356633361783&lt;/v&gt;&lt;/c&gt;&lt;c r=&quot;I518&quot; s=&quot;62&quot;&gt;&lt;f t=&quot;shared&quot; ca=&quot;1&quot; si=&quot;56&quot;/&gt;&lt;v&gt;22.684713266723566&lt;/v&gt;&lt;/c&gt;&lt;/row&gt;&lt;row r=&quot;519&quot; spans=&quot;2:9&quot; x14ac:dyDescent=&quot;0.25&quot;&gt;&lt;c r=&quot;B519&quot; s=&quot;83&quot;&gt;&lt;v&gt;474&lt;/v&gt;&lt;/c&gt;&lt;c r=&quot;C519&quot; s=&quot;80&quot;&gt;&lt;f t=&quot;shared&quot; ca=&quot;1&quot; si=&quot;50&quot;/&gt;&lt;v&gt;6.5751011776102791E-2&lt;/v&gt;&lt;/c&gt;&lt;c r=&quot;D519&quot; s=&quot;80&quot;&gt;&lt;f t=&quot;shared&quot; ca=&quot;1&quot; si=&quot;51&quot;/&gt;&lt;v&gt;0.15408740198945761&lt;/v&gt;&lt;/c&gt;&lt;c r=&quot;E519&quot; s=&quot;80&quot;&gt;&lt;f t=&quot;shared&quot; ca=&quot;1&quot; si=&quot;52&quot;/&gt;&lt;v&gt;8.0412208837534513E-2&lt;/v&gt;&lt;/c&gt;&lt;c r=&quot;F519&quot; s=&quot;80&quot;&gt;&lt;f t=&quot;shared&quot; ca=&quot;1&quot; si=&quot;53&quot;/&gt;&lt;v&gt;2.5233038822207635E-2&lt;/v&gt;&lt;/c&gt;&lt;c r=&quot;G519&quot; s=&quot;80&quot;&gt;&lt;f t=&quot;shared&quot; ca=&quot;1&quot; si=&quot;54&quot;/&gt;&lt;v&gt;9.286118139262034E-2&lt;/v&gt;&lt;/c&gt;&lt;c r=&quot;H519&quot; s=&quot;81&quot;&gt;&lt;f t=&quot;shared&quot; ca=&quot;1&quot; si=&quot;55&quot;/&gt;&lt;v&gt;2160.0371795300753&lt;/v&gt;&lt;/c&gt;&lt;c r=&quot;I519&quot; s=&quot;62&quot;&gt;&lt;f t=&quot;shared&quot; ca=&quot;1&quot; si=&quot;56&quot;/&gt;&lt;v&gt;34.200743590601505&lt;/v&gt;&lt;/c&gt;&lt;/row&gt;&lt;row r=&quot;520&quot; spans=&quot;2:9&quot; x14ac:dyDescent=&quot;0.25&quot;&gt;&lt;c r=&quot;B520&quot; s=&quot;83&quot;&gt;&lt;v&gt;475&lt;/v&gt;&lt;/c&gt;&lt;c r=&quot;C520&quot; s=&quot;80&quot;&gt;&lt;f t=&quot;shared&quot; ca=&quot;1&quot; si=&quot;50&quot;/&gt;&lt;v&gt;4.9678345655823984E-2&lt;/v&gt;&lt;/c&gt;&lt;c r=&quot;D520&quot; s=&quot;80&quot;&gt;&lt;f t=&quot;shared&quot; ca=&quot;1&quot; si=&quot;51&quot;/&gt;&lt;v&gt;0.17003024532279831&lt;/v&gt;&lt;/c&gt;&lt;c r=&quot;E520&quot; s=&quot;80&quot;&gt;&lt;f t=&quot;shared&quot; ca=&quot;1&quot; si=&quot;52&quot;/&gt;&lt;v&gt;7.9374439747378234E-2&lt;/v&gt;&lt;/c&gt;&lt;c r=&quot;F520&quot; s=&quot;80&quot;&gt;&lt;f t=&quot;shared&quot; ca=&quot;1&quot; si=&quot;53&quot;/&gt;&lt;v&gt;2.543031499249827E-2&lt;/v&gt;&lt;/c&gt;&lt;c r=&quot;G520&quot; s=&quot;80&quot;&gt;&lt;f t=&quot;shared&quot; ca=&quot;1&quot; si=&quot;54&quot;/&gt;&lt;v&gt;0.10402117172595882&lt;/v&gt;&lt;/c&gt;&lt;c r=&quot;H520&quot; s=&quot;81&quot;&gt;&lt;f t=&quot;shared&quot; ca=&quot;1&quot; si=&quot;55&quot;/&gt;&lt;v&gt;2308.5560493212788&lt;/v&gt;&lt;/c&gt;&lt;c r=&quot;I520&quot; s=&quot;62&quot;&gt;&lt;f t=&quot;shared&quot; ca=&quot;1&quot; si=&quot;56&quot;/&gt;&lt;v&gt;37.171120986425578&lt;/v&gt;&lt;/c&gt;&lt;/row&gt;&lt;row r=&quot;521&quot; spans=&quot;2:9&quot; x14ac:dyDescent=&quot;0.25&quot;&gt;&lt;c r=&quot;B521&quot; s=&quot;83&quot;&gt;&lt;v&gt;476&lt;/v&gt;&lt;/c&gt;&lt;c r=&quot;C521&quot; s=&quot;80&quot;&gt;&lt;f t=&quot;shared&quot; ca=&quot;1&quot; si=&quot;50&quot;/&gt;&lt;v&gt;5.9144921137197271E-2&lt;/v&gt;&lt;/c&gt;&lt;c r=&quot;D521&quot; s=&quot;80&quot;&gt;&lt;f t=&quot;shared&quot; ca=&quot;1&quot; si=&quot;51&quot;/&gt;&lt;v&gt;0.13465184486524284&lt;/v&gt;&lt;/c&gt;&lt;c r=&quot;E521&quot; s=&quot;80&quot;&gt;&lt;f t=&quot;shared&quot; ca=&quot;1&quot; si=&quot;52&quot;/&gt;&lt;v&gt;7.8841494900460191E-2&lt;/v&gt;&lt;/c&gt;&lt;c r=&quot;F521&quot; s=&quot;80&quot;&gt;&lt;f t=&quot;shared&quot; ca=&quot;1&quot; si=&quot;53&quot;/&gt;&lt;v&gt;2.3494202829828042E-2&lt;/v&gt;&lt;/c&gt;&lt;c r=&quot;G521&quot; s=&quot;80&quot;&gt;&lt;f t=&quot;shared&quot; ca=&quot;1&quot; si=&quot;54&quot;/&gt;&lt;v&gt;7.9256291405670004E-2&lt;/v&gt;&lt;/c&gt;&lt;c r=&quot;H521&quot; s=&quot;81&quot;&gt;&lt;f t=&quot;shared&quot; ca=&quot;1&quot; si=&quot;55&quot;/&gt;&lt;v&gt;1797.315017342946&lt;/v&gt;&lt;/c&gt;&lt;c r=&quot;I521&quot; s=&quot;62&quot;&gt;&lt;f t=&quot;shared&quot; ca=&quot;1&quot; si=&quot;56&quot;/&gt;&lt;v&gt;26.946300346858919&lt;/v&gt;&lt;/c&gt;&lt;/row&gt;&lt;row r=&quot;522&quot; spans=&quot;2:9&quot; x14ac:dyDescent=&quot;0.25&quot;&gt;&lt;c r=&quot;B522&quot; s=&quot;83&quot;&gt;&lt;v&gt;477&lt;/v&gt;&lt;/c&gt;&lt;c r=&quot;C522&quot; s=&quot;80&quot;&gt;&lt;f t=&quot;shared&quot; ca=&quot;1&quot; si=&quot;50&quot;/&gt;&lt;v&gt;3.8659808374412866E-2&lt;/v&gt;&lt;/c&gt;&lt;c r=&quot;D522&quot; s=&quot;80&quot;&gt;&lt;f t=&quot;shared&quot; ca=&quot;1&quot; si=&quot;51&quot;/&gt;&lt;v&gt;0.14743704652692791&lt;/v&gt;&lt;/c&gt;&lt;c r=&quot;E522&quot; s=&quot;80&quot;&gt;&lt;f t=&quot;shared&quot; ca=&quot;1&quot; si=&quot;52&quot;/&gt;&lt;v&gt;8.6277444938907932E-2&lt;/v&gt;&lt;/c&gt;&lt;c r=&quot;F522&quot; s=&quot;80&quot;&gt;&lt;f t=&quot;shared&quot; ca=&quot;1&quot; si=&quot;53&quot;/&gt;&lt;v&gt;2.5012275317717304E-2&lt;/v&gt;&lt;/c&gt;&lt;c r=&quot;G522&quot; s=&quot;80&quot;&gt;&lt;f t=&quot;shared&quot; ca=&quot;1&quot; si=&quot;54&quot;/&gt;&lt;v&gt;8.8205932568849538E-2&lt;/v&gt;&lt;/c&gt;&lt;c r=&quot;H522&quot; s=&quot;81&quot;&gt;&lt;f t=&quot;shared&quot; ca=&quot;1&quot; si=&quot;55&quot;/&gt;&lt;v&gt;1644.0397294784277&lt;/v&gt;&lt;/c&gt;&lt;c r=&quot;I522&quot; s=&quot;62&quot;&gt;&lt;f t=&quot;shared&quot; ca=&quot;1&quot; si=&quot;56&quot;/&gt;&lt;v&gt;23.880794589568556&lt;/v&gt;&lt;/c&gt;&lt;/row&gt;&lt;row r=&quot;523&quot; spans=&quot;2:9&quot; x14ac:dyDescent=&quot;0.25&quot;&gt;&lt;c r=&quot;B523&quot; s=&quot;83&quot;&gt;&lt;v&gt;478&lt;/v&gt;&lt;/c&gt;&lt;c r=&quot;C523&quot; s=&quot;80&quot;&gt;&lt;f t=&quot;shared&quot; ca=&quot;1&quot; si=&quot;50&quot;/&gt;&lt;v&gt;4.9391112910186913E-2&lt;/v&gt;&lt;/c&gt;&lt;c r=&quot;D523&quot; s=&quot;80&quot;&gt;&lt;f t=&quot;shared&quot; ca=&quot;1&quot; si=&quot;51&quot;/&gt;&lt;v&gt;0.14428984200038369&lt;/v&gt;&lt;/c&gt;&lt;c r=&quot;E523&quot; s=&quot;80&quot;&gt;&lt;f t=&quot;shared&quot; ca=&quot;1&quot; si=&quot;52&quot;/&gt;&lt;v&gt;8.6317954544824688E-2&lt;/v&gt;&lt;/c&gt;&lt;c r=&quot;F523&quot; s=&quot;80&quot;&gt;&lt;f t=&quot;shared&quot; ca=&quot;1&quot; si=&quot;53&quot;/&gt;&lt;v&gt;2.3614266875630553E-2&lt;/v&gt;&lt;/c&gt;&lt;c r=&quot;G523&quot; s=&quot;80&quot;&gt;&lt;f t=&quot;shared&quot; ca=&quot;1&quot; si=&quot;54&quot;/&gt;&lt;v&gt;8.6002889400268595E-2&lt;/v&gt;&lt;/c&gt;&lt;c r=&quot;H523&quot; s=&quot;81&quot;&gt;&lt;f t=&quot;shared&quot; ca=&quot;1&quot; si=&quot;55&quot;/&gt;&lt;v&gt;1647.5792887069097&lt;/v&gt;&lt;/c&gt;&lt;c r=&quot;I523&quot; s=&quot;62&quot;&gt;&lt;f t=&quot;shared&quot; ca=&quot;1&quot; si=&quot;56&quot;/&gt;&lt;v&gt;23.951585774138195&lt;/v&gt;&lt;/c&gt;&lt;/row&gt;&lt;row r=&quot;524&quot; spans=&quot;2:9&quot; x14ac:dyDescent=&quot;0.25&quot;&gt;&lt;c r=&quot;B524&quot; s=&quot;83&quot;&gt;&lt;v&gt;479&lt;/v&gt;&lt;/c&gt;&lt;c r=&quot;C524&quot; s=&quot;80&quot;&gt;&lt;f t=&quot;shared&quot; ca=&quot;1&quot; si=&quot;50&quot;/&gt;&lt;v&gt;2.9211583155329939E-2&lt;/v&gt;&lt;/c&gt;&lt;c r=&quot;D524&quot; s=&quot;80&quot;&gt;&lt;f t=&quot;shared&quot; ca=&quot;1&quot; si=&quot;51&quot;/&gt;&lt;v&gt;0.13553933433073051&lt;/v&gt;&lt;/c&gt;&lt;c r=&quot;E524&quot; s=&quot;80&quot;&gt;&lt;f t=&quot;shared&quot; ca=&quot;1&quot; si=&quot;52&quot;/&gt;&lt;v&gt;8.0252456619000628E-2&lt;/v&gt;&lt;/c&gt;&lt;c r=&quot;F524&quot; s=&quot;80&quot;&gt;&lt;f t=&quot;shared&quot; ca=&quot;1&quot; si=&quot;53&quot;/&gt;&lt;v&gt;2.4355237779918052E-2&lt;/v&gt;&lt;/c&gt;&lt;c r=&quot;G524&quot; s=&quot;80&quot;&gt;&lt;f t=&quot;shared&quot; ca=&quot;1&quot; si=&quot;54&quot;/&gt;&lt;v&gt;7.9877534031511349E-2&lt;/v&gt;&lt;/c&gt;&lt;c r=&quot;H524&quot; s=&quot;81&quot;&gt;&lt;f t=&quot;shared&quot; ca=&quot;1&quot; si=&quot;55&quot;/&gt;&lt;v&gt;1570.1513302945109&lt;/v&gt;&lt;/c&gt;&lt;c r=&quot;I524&quot; s=&quot;62&quot;&gt;&lt;f t=&quot;shared&quot; ca=&quot;1&quot; si=&quot;56&quot;/&gt;&lt;v&gt;22.403026605890219&lt;/v&gt;&lt;/c&gt;&lt;/row&gt;&lt;row r=&quot;525&quot; spans=&quot;2:9&quot; x14ac:dyDescent=&quot;0.25&quot;&gt;&lt;c r=&quot;B525&quot; s=&quot;83&quot;&gt;&lt;v&gt;480&lt;/v&gt;&lt;/c&gt;&lt;c r=&quot;C525&quot; s=&quot;80&quot;&gt;&lt;f t=&quot;shared&quot; ca=&quot;1&quot; si=&quot;50&quot;/&gt;&lt;v&gt;7.3379046458095509E-3&lt;/v&gt;&lt;/c&gt;&lt;c r=&quot;D525&quot; s=&quot;80&quot;&gt;&lt;f t=&quot;shared&quot; ca=&quot;1&quot; si=&quot;51&quot;/&gt;&lt;v&gt;0.15961122366672609&lt;/v&gt;&lt;/c&gt;&lt;c r=&quot;E525&quot; s=&quot;80&quot;&gt;&lt;f t=&quot;shared&quot; ca=&quot;1&quot; si=&quot;52&quot;/&gt;&lt;v&gt;7.6553946656723146E-2&lt;/v&gt;&lt;/c&gt;&lt;c r=&quot;F525&quot; s=&quot;80&quot;&gt;&lt;f t=&quot;shared&quot; ca=&quot;1&quot; si=&quot;53&quot;/&gt;&lt;v&gt;2.5663330671753276E-2&lt;/v&gt;&lt;/c&gt;&lt;c r=&quot;G525&quot; s=&quot;80&quot;&gt;&lt;f t=&quot;shared&quot; ca=&quot;1&quot; si=&quot;54&quot;/&gt;&lt;v&gt;9.6727856566708265E-2&lt;/v&gt;&lt;/c&gt;&lt;c r=&quot;H525&quot; s=&quot;81&quot;&gt;&lt;f t=&quot;shared&quot; ca=&quot;1&quot; si=&quot;55&quot;/&gt;&lt;v&gt;1886.1401962050861&lt;/v&gt;&lt;/c&gt;&lt;c r=&quot;I525&quot; s=&quot;62&quot;&gt;&lt;f t=&quot;shared&quot; ca=&quot;1&quot; si=&quot;56&quot;/&gt;&lt;v&gt;28.722803924101722&lt;/v&gt;&lt;/c&gt;&lt;/row&gt;&lt;row r=&quot;526&quot; spans=&quot;2:9&quot; x14ac:dyDescent=&quot;0.25&quot;&gt;&lt;c r=&quot;B526&quot; s=&quot;83&quot;&gt;&lt;v&gt;481&lt;/v&gt;&lt;/c&gt;&lt;c r=&quot;C526&quot; s=&quot;80&quot;&gt;&lt;f t=&quot;shared&quot; ca=&quot;1&quot; si=&quot;50&quot;/&gt;&lt;v&gt;2.2036413713483617E-2&lt;/v&gt;&lt;/c&gt;&lt;c r=&quot;D526&quot; s=&quot;80&quot;&gt;&lt;f t=&quot;shared&quot; ca=&quot;1&quot; si=&quot;51&quot;/&gt;&lt;v&gt;0.16425609896498317&lt;/v&gt;&lt;/c&gt;&lt;c r=&quot;E526&quot; s=&quot;80&quot;&gt;&lt;f t=&quot;shared&quot; ca=&quot;1&quot; si=&quot;52&quot;/&gt;&lt;v&gt;8.3196675794016406E-2&lt;/v&gt;&lt;/c&gt;&lt;c r=&quot;F526&quot; s=&quot;80&quot;&gt;&lt;f t=&quot;shared&quot; ca=&quot;1&quot; si=&quot;53&quot;/&gt;&lt;v&gt;2.8422414757433883E-2&lt;/v&gt;&lt;/c&gt;&lt;c r=&quot;G526&quot; s=&quot;80&quot;&gt;&lt;f t=&quot;shared&quot; ca=&quot;1&quot; si=&quot;54&quot;/&gt;&lt;v&gt;9.9979269275488225E-2&lt;/v&gt;&lt;/c&gt;&lt;c r=&quot;H526&quot; s=&quot;81&quot;&gt;&lt;f t=&quot;shared&quot; ca=&quot;1&quot; si=&quot;55&quot;/&gt;&lt;v&gt;1916.3701263804469&lt;/v&gt;&lt;/c&gt;&lt;c r=&quot;I526&quot; s=&quot;62&quot;&gt;&lt;f t=&quot;shared&quot; ca=&quot;1&quot; si=&quot;56&quot;/&gt;&lt;v&gt;29.327402527608939&lt;/v&gt;&lt;/c&gt;&lt;/row&gt;&lt;row r=&quot;527&quot; spans=&quot;2:9&quot; x14ac:dyDescent=&quot;0.25&quot;&gt;&lt;c r=&quot;B527&quot; s=&quot;83&quot;&gt;&lt;v&gt;482&lt;/v&gt;&lt;/c&gt;&lt;c r=&quot;C527&quot; s=&quot;80&quot;&gt;&lt;f t=&quot;shared&quot; ca=&quot;1&quot; si=&quot;50&quot;/&gt;&lt;v&gt;3.9534532321495078E-2&lt;/v&gt;&lt;/c&gt;&lt;c r=&quot;D527&quot; s=&quot;80&quot;&gt;&lt;f t=&quot;shared&quot; ca=&quot;1&quot; si=&quot;51&quot;/&gt;&lt;v&gt;0.1652337761331561&lt;/v&gt;&lt;/c&gt;&lt;c r=&quot;E527&quot; s=&quot;80&quot;&gt;&lt;f t=&quot;shared&quot; ca=&quot;1&quot; si=&quot;52&quot;/&gt;&lt;v&gt;8.2152746160668658E-2&lt;/v&gt;&lt;/c&gt;&lt;c r=&quot;F527&quot; s=&quot;80&quot;&gt;&lt;f t=&quot;shared&quot; ca=&quot;1&quot; si=&quot;53&quot;/&gt;&lt;v&gt;2.3472576475764728E-2&lt;/v&gt;&lt;/c&gt;&lt;c r=&quot;G527&quot; s=&quot;80&quot;&gt;&lt;f t=&quot;shared&quot; ca=&quot;1&quot; si=&quot;54&quot;/&gt;&lt;v&gt;0.10066364329320926&lt;/v&gt;&lt;/c&gt;&lt;c r=&quot;H527&quot; s=&quot;81&quot;&gt;&lt;f t=&quot;shared&quot; ca=&quot;1&quot; si=&quot;55&quot;/&gt;&lt;v&gt;1977.2183267875528&lt;/v&gt;&lt;/c&gt;&lt;c r=&quot;I527&quot; s=&quot;62&quot;&gt;&lt;f t=&quot;shared&quot; ca=&quot;1&quot; si=&quot;56&quot;/&gt;&lt;v&gt;30.544366535751056&lt;/v&gt;&lt;/c&gt;&lt;/row&gt;&lt;row r=&quot;528&quot; spans=&quot;2:9&quot; x14ac:dyDescent=&quot;0.25&quot;&gt;&lt;c r=&quot;B528&quot; s=&quot;83&quot;&gt;&lt;v&gt;483&lt;/v&gt;&lt;/c&gt;&lt;c r=&quot;C528&quot; s=&quot;80&quot;&gt;&lt;f t=&quot;shared&quot; ca=&quot;1&quot; si=&quot;50&quot;/&gt;&lt;v&gt;3.1493728687335729E-2&lt;/v&gt;&lt;/c&gt;&lt;c r=&quot;D528&quot; s=&quot;80&quot;&gt;&lt;f t=&quot;shared&quot; ca=&quot;1&quot; si=&quot;51&quot;/&gt;&lt;v&gt;0.1592126518335418&lt;/v&gt;&lt;/c&gt;&lt;c r=&quot;E528&quot; s=&quot;80&quot;&gt;&lt;f t=&quot;shared&quot; ca=&quot;1&quot; si=&quot;52&quot;/&gt;&lt;v&gt;7.6883716203677496E-2&lt;/v&gt;&lt;/c&gt;&lt;c r=&quot;F528&quot; s=&quot;80&quot;&gt;&lt;f t=&quot;shared&quot; ca=&quot;1&quot; si=&quot;53&quot;/&gt;&lt;v&gt;2.2317831803970668E-2&lt;/v&gt;&lt;/c&gt;&lt;c r=&quot;G528&quot; s=&quot;80&quot;&gt;&lt;f t=&quot;shared&quot; ca=&quot;1&quot; si=&quot;54&quot;/&gt;&lt;v&gt;9.6448856283479267E-2&lt;/v&gt;&lt;/c&gt;&lt;c r=&quot;H528&quot; s=&quot;81&quot;&gt;&lt;f t=&quot;shared&quot; ca=&quot;1&quot; si=&quot;55&quot;/&gt;&lt;v&gt;1975.6340376693875&lt;/v&gt;&lt;/c&gt;&lt;c r=&quot;I528&quot; s=&quot;62&quot;&gt;&lt;f t=&quot;shared&quot; ca=&quot;1&quot; si=&quot;56&quot;/&gt;&lt;v&gt;30.512680753387748&lt;/v&gt;&lt;/c&gt;&lt;/row&gt;&lt;row r=&quot;529&quot; spans=&quot;2:9&quot; x14ac:dyDescent=&quot;0.25&quot;&gt;&lt;c r=&quot;B529&quot; s=&quot;83&quot;&gt;&lt;v&gt;484&lt;/v&gt;&lt;/c&gt;&lt;c r=&quot;C529&quot; s=&quot;80&quot;&gt;&lt;f t=&quot;shared&quot; ca=&quot;1&quot; si=&quot;50&quot;/&gt;&lt;v&gt;8.6081105747250128E-3&lt;/v&gt;&lt;/c&gt;&lt;c r=&quot;D529&quot; s=&quot;80&quot;&gt;&lt;f t=&quot;shared&quot; ca=&quot;1&quot; si=&quot;51&quot;/&gt;&lt;v&gt;0.15267471496730958&lt;/v&gt;&lt;/c&gt;&lt;c r=&quot;E529&quot; s=&quot;80&quot;&gt;&lt;f t=&quot;shared&quot; ca=&quot;1&quot; si=&quot;52&quot;/&gt;&lt;v&gt;8.8496275226687751E-2&lt;/v&gt;&lt;/c&gt;&lt;c r=&quot;F529&quot; s=&quot;80&quot;&gt;&lt;f t=&quot;shared&quot; ca=&quot;1&quot; si=&quot;53&quot;/&gt;&lt;v&gt;2.4236923367778194E-2&lt;/v&gt;&lt;/c&gt;&lt;c r=&quot;G529&quot; s=&quot;80&quot;&gt;&lt;f t=&quot;shared&quot; ca=&quot;1&quot; si=&quot;54&quot;/&gt;&lt;v&gt;9.1872300477116697E-2&lt;/v&gt;&lt;/c&gt;&lt;c r=&quot;H529&quot; s=&quot;81&quot;&gt;&lt;f t=&quot;shared&quot; ca=&quot;1&quot; si=&quot;55&quot;/&gt;&lt;v&gt;1436.2726573440493&lt;/v&gt;&lt;/c&gt;&lt;c r=&quot;I529&quot; s=&quot;62&quot;&gt;&lt;f t=&quot;shared&quot; ca=&quot;1&quot; si=&quot;56&quot;/&gt;&lt;v&gt;19.725453146880987&lt;/v&gt;&lt;/c&gt;&lt;/row&gt;&lt;row r=&quot;530&quot; spans=&quot;2:9&quot; x14ac:dyDescent=&quot;0.25&quot;&gt;&lt;c r=&quot;B530&quot; s=&quot;83&quot;&gt;&lt;v&gt;485&lt;/v&gt;&lt;/c&gt;&lt;c r=&quot;C530&quot; s=&quot;80&quot;&gt;&lt;f t=&quot;shared&quot; ca=&quot;1&quot; si=&quot;50&quot;/&gt;&lt;v&gt;7.5944746584020284E-2&lt;/v&gt;&lt;/c&gt;&lt;c r=&quot;D530&quot; s=&quot;80&quot;&gt;&lt;f t=&quot;shared&quot; ca=&quot;1&quot; si=&quot;51&quot;/&gt;&lt;v&gt;0.16218662981200388&lt;/v&gt;&lt;/c&gt;&lt;c r=&quot;E530&quot; s=&quot;80&quot;&gt;&lt;f t=&quot;shared&quot; ca=&quot;1&quot; si=&quot;52&quot;/&gt;&lt;v&gt;7.7783050913299109E-2&lt;/v&gt;&lt;/c&gt;&lt;c r=&quot;F530&quot; s=&quot;80&quot;&gt;&lt;f t=&quot;shared&quot; ca=&quot;1&quot; si=&quot;53&quot;/&gt;&lt;v&gt;3.0591098583305901E-2&lt;/v&gt;&lt;/c&gt;&lt;c r=&quot;G530&quot; s=&quot;80&quot;&gt;&lt;f t=&quot;shared&quot; ca=&quot;1&quot; si=&quot;54&quot;/&gt;&lt;v&gt;9.8530640868402714E-2&lt;/v&gt;&lt;/c&gt;&lt;c r=&quot;H530&quot; s=&quot;81&quot;&gt;&lt;f t=&quot;shared&quot; ca=&quot;1&quot; si=&quot;55&quot;/&gt;&lt;v&gt;2754.7694332161491&lt;/v&gt;&lt;/c&gt;&lt;c r=&quot;I530&quot; s=&quot;62&quot;&gt;&lt;f t=&quot;shared&quot; ca=&quot;1&quot; si=&quot;56&quot;/&gt;&lt;v&gt;46.095388664322982&lt;/v&gt;&lt;/c&gt;&lt;/row&gt;&lt;row r=&quot;531&quot; spans=&quot;2:9&quot; x14ac:dyDescent=&quot;0.25&quot;&gt;&lt;c r=&quot;B531&quot; s=&quot;83&quot;&gt;&lt;v&gt;486&lt;/v&gt;&lt;/c&gt;&lt;c r=&quot;C531&quot; s=&quot;80&quot;&gt;&lt;f t=&quot;shared&quot; ca=&quot;1&quot; si=&quot;50&quot;/&gt;&lt;v&gt;4.3797607029127876E-2&lt;/v&gt;&lt;/c&gt;&lt;c r=&quot;D531&quot; s=&quot;80&quot;&gt;&lt;f t=&quot;shared&quot; ca=&quot;1&quot; si=&quot;51&quot;/&gt;&lt;v&gt;0.16021872289966302&lt;/v&gt;&lt;/c&gt;&lt;c r=&quot;E531&quot; s=&quot;80&quot;&gt;&lt;f t=&quot;shared&quot; ca=&quot;1&quot; si=&quot;52&quot;/&gt;&lt;v&gt;8.9854481422090529E-2&lt;/v&gt;&lt;/c&gt;&lt;c r=&quot;F531&quot; s=&quot;80&quot;&gt;&lt;f t=&quot;shared&quot; ca=&quot;1&quot; si=&quot;53&quot;/&gt;&lt;v&gt;2.4364584797492712E-2&lt;/v&gt;&lt;/c&gt;&lt;c r=&quot;G531&quot; s=&quot;80&quot;&gt;&lt;f t=&quot;shared&quot; ca=&quot;1&quot; si=&quot;54&quot;/&gt;&lt;v&gt;9.7153106029764125E-2&lt;/v&gt;&lt;/c&gt;&lt;c r=&quot;H531&quot; s=&quot;81&quot;&gt;&lt;f t=&quot;shared&quot; ca=&quot;1&quot; si=&quot;55&quot;/&gt;&lt;v&gt;1734.6952624003666&lt;/v&gt;&lt;/c&gt;&lt;c r=&quot;I531&quot; s=&quot;62&quot;&gt;&lt;f t=&quot;shared&quot; ca=&quot;1&quot; si=&quot;56&quot;/&gt;&lt;v&gt;25.693905248007333&lt;/v&gt;&lt;/c&gt;&lt;/row&gt;&lt;row r=&quot;532&quot; spans=&quot;2:9&quot; x14ac:dyDescent=&quot;0.25&quot;&gt;&lt;c r=&quot;B532&quot; s=&quot;83&quot;&gt;&lt;v&gt;487&lt;/v&gt;&lt;/c&gt;&lt;c r=&quot;C532&quot; s=&quot;80&quot;&gt;&lt;f t=&quot;shared&quot; ca=&quot;1&quot; si=&quot;50&quot;/&gt;&lt;v&gt;3.7468798255795854E-2&lt;/v&gt;&lt;/c&gt;&lt;c r=&quot;D532&quot; s=&quot;80&quot;&gt;&lt;f t=&quot;shared&quot; ca=&quot;1&quot; si=&quot;51&quot;/&gt;&lt;v&gt;0.15327736179656898&lt;/v&gt;&lt;/c&gt;&lt;c r=&quot;E532&quot; s=&quot;80&quot;&gt;&lt;f t=&quot;shared&quot; ca=&quot;1&quot; si=&quot;52&quot;/&gt;&lt;v&gt;7.9104986501051661E-2&lt;/v&gt;&lt;/c&gt;&lt;c r=&quot;F532&quot; s=&quot;80&quot;&gt;&lt;f t=&quot;shared&quot; ca=&quot;1&quot; si=&quot;53&quot;/&gt;&lt;v&gt;2.0640605465666886E-2&lt;/v&gt;&lt;/c&gt;&lt;c r=&quot;G532&quot; s=&quot;80&quot;&gt;&lt;f t=&quot;shared&quot; ca=&quot;1&quot; si=&quot;54&quot;/&gt;&lt;v&gt;9.2294153257598294E-2&lt;/v&gt;&lt;/c&gt;&lt;c r=&quot;H532&quot; s=&quot;81&quot;&gt;&lt;f t=&quot;shared&quot; ca=&quot;1&quot; si=&quot;55&quot;/&gt;&lt;v&gt;1820.8985826957753&lt;/v&gt;&lt;/c&gt;&lt;c r=&quot;I532&quot; s=&quot;62&quot;&gt;&lt;f t=&quot;shared&quot; ca=&quot;1&quot; si=&quot;56&quot;/&gt;&lt;v&gt;27.417971653915505&lt;/v&gt;&lt;/c&gt;&lt;/row&gt;&lt;row r=&quot;533&quot; spans=&quot;2:9&quot; x14ac:dyDescent=&quot;0.25&quot;&gt;&lt;c r=&quot;B533&quot; s=&quot;83&quot;&gt;&lt;v&gt;488&lt;/v&gt;&lt;/c&gt;&lt;c r=&quot;C533&quot; s=&quot;80&quot;&gt;&lt;f t=&quot;shared&quot; ca=&quot;1&quot; si=&quot;50&quot;/&gt;&lt;v&gt;7.0851366650498751E-2&lt;/v&gt;&lt;/c&gt;&lt;c r=&quot;D533&quot; s=&quot;80&quot;&gt;&lt;f t=&quot;shared&quot; ca=&quot;1&quot; si=&quot;51&quot;/&gt;&lt;v&gt;0.14298502506451724&lt;/v&gt;&lt;/c&gt;&lt;c r=&quot;E533&quot; s=&quot;80&quot;&gt;&lt;f t=&quot;shared&quot; ca=&quot;1&quot; si=&quot;52&quot;/&gt;&lt;v&gt;7.6617107835003959E-2&lt;/v&gt;&lt;/c&gt;&lt;c r=&quot;F533&quot; s=&quot;80&quot;&gt;&lt;f t=&quot;shared&quot; ca=&quot;1&quot; si=&quot;53&quot;/&gt;&lt;v&gt;2.172073238268965E-2&lt;/v&gt;&lt;/c&gt;&lt;c r=&quot;G533&quot; s=&quot;80&quot;&gt;&lt;f t=&quot;shared&quot; ca=&quot;1&quot; si=&quot;54&quot;/&gt;&lt;v&gt;8.5089517545162058E-2&lt;/v&gt;&lt;/c&gt;&lt;c r=&quot;H533&quot; s=&quot;81&quot;&gt;&lt;f t=&quot;shared&quot; ca=&quot;1&quot; si=&quot;55&quot;/&gt;&lt;v&gt;2058.3949772851574&lt;/v&gt;&lt;/c&gt;&lt;c r=&quot;I533&quot; s=&quot;62&quot;&gt;&lt;f t=&quot;shared&quot; ca=&quot;1&quot; si=&quot;56&quot;/&gt;&lt;v&gt;32.16789954570315&lt;/v&gt;&lt;/c&gt;&lt;/row&gt;&lt;row r=&quot;534&quot; spans=&quot;2:9&quot; x14ac:dyDescent=&quot;0.25&quot;&gt;&lt;c r=&quot;B534&quot; s=&quot;83&quot;&gt;&lt;v&gt;489&lt;/v&gt;&lt;/c&gt;&lt;c r=&quot;C534&quot; s=&quot;80&quot;&gt;&lt;f t=&quot;shared&quot; ca=&quot;1&quot; si=&quot;50&quot;/&gt;&lt;v&gt;4.0766960489941897E-2&lt;/v&gt;&lt;/c&gt;&lt;c r=&quot;D534&quot; s=&quot;80&quot;&gt;&lt;f t=&quot;shared&quot; ca=&quot;1&quot; si=&quot;51&quot;/&gt;&lt;v&gt;0.16909395736123775&lt;/v&gt;&lt;/c&gt;&lt;c r=&quot;E534&quot; s=&quot;80&quot;&gt;&lt;f t=&quot;shared&quot; ca=&quot;1&quot; si=&quot;52&quot;/&gt;&lt;v&gt;8.3104395140966028E-2&lt;/v&gt;&lt;/c&gt;&lt;c r=&quot;F534&quot; s=&quot;80&quot;&gt;&lt;f t=&quot;shared&quot; ca=&quot;1&quot; si=&quot;53&quot;/&gt;&lt;v&gt;2.2680904384324557E-2&lt;/v&gt;&lt;/c&gt;&lt;c r=&quot;G534&quot; s=&quot;80&quot;&gt;&lt;f t=&quot;shared&quot; ca=&quot;1&quot; si=&quot;54&quot;/&gt;&lt;v&gt;0.10336577015286644&lt;/v&gt;&lt;/c&gt;&lt;c r=&quot;H534&quot; s=&quot;81&quot;&gt;&lt;f t=&quot;shared&quot; ca=&quot;1&quot; si=&quot;55&quot;/&gt;&lt;v&gt;1987.1838963187581&lt;/v&gt;&lt;/c&gt;&lt;c r=&quot;I534&quot; s=&quot;62&quot;&gt;&lt;f t=&quot;shared&quot; ca=&quot;1&quot; si=&quot;56&quot;/&gt;&lt;v&gt;30.743677926375163&lt;/v&gt;&lt;/c&gt;&lt;/row&gt;&lt;row r=&quot;535&quot; spans=&quot;2:9&quot; x14ac:dyDescent=&quot;0.25&quot;&gt;&lt;c r=&quot;B535&quot; s=&quot;83&quot;&gt;&lt;v&gt;490&lt;/v&gt;&lt;/c&gt;&lt;c r=&quot;C535&quot; s=&quot;80&quot;&gt;&lt;f t=&quot;shared&quot; ca=&quot;1&quot; si=&quot;50&quot;/&gt;&lt;v&gt;7.2167111720038174E-2&lt;/v&gt;&lt;/c&gt;&lt;c r=&quot;D535&quot; s=&quot;80&quot;&gt;&lt;f t=&quot;shared&quot; ca=&quot;1&quot; si=&quot;51&quot;/&gt;&lt;v&gt;0.16916084098135895&lt;/v&gt;&lt;/c&gt;&lt;c r=&quot;E535&quot; s=&quot;80&quot;&gt;&lt;f t=&quot;shared&quot; ca=&quot;1&quot; si=&quot;52&quot;/&gt;&lt;v&gt;7.8722597143764159E-2&lt;/v&gt;&lt;/c&gt;&lt;c r=&quot;F535&quot; s=&quot;80&quot;&gt;&lt;f t=&quot;shared&quot; ca=&quot;1&quot; si=&quot;53&quot;/&gt;&lt;v&gt;2.755204010316217E-2&lt;/v&gt;&lt;/c&gt;&lt;c r=&quot;G535&quot; s=&quot;80&quot;&gt;&lt;f t=&quot;shared&quot; ca=&quot;1&quot; si=&quot;54&quot;/&gt;&lt;v&gt;0.10341258868695127&lt;/v&gt;&lt;/c&gt;&lt;c r=&quot;H535&quot; s=&quot;81&quot;&gt;&lt;f t=&quot;shared&quot; ca=&quot;1&quot; si=&quot;55&quot;/&gt;&lt;v&gt;2648.0956628805147&lt;/v&gt;&lt;/c&gt;&lt;c r=&quot;I535&quot; s=&quot;62&quot;&gt;&lt;f t=&quot;shared&quot; ca=&quot;1&quot; si=&quot;56&quot;/&gt;&lt;v&gt;43.961913257610291&lt;/v&gt;&lt;/c&gt;&lt;/row&gt;&lt;row r=&quot;536&quot; spans=&quot;2:9&quot; x14ac:dyDescent=&quot;0.25&quot;&gt;&lt;c r=&quot;B536&quot; s=&quot;83&quot;&gt;&lt;v&gt;491&lt;/v&gt;&lt;/c&gt;&lt;c r=&quot;C536&quot; s=&quot;80&quot;&gt;&lt;f t=&quot;shared&quot; ca=&quot;1&quot; si=&quot;50&quot;/&gt;&lt;v&gt;5.2634443536648395E-2&lt;/v&gt;&lt;/c&gt;&lt;c r=&quot;D536&quot; s=&quot;80&quot;&gt;&lt;f t=&quot;shared&quot; ca=&quot;1&quot; si=&quot;51&quot;/&gt;&lt;v&gt;0.16156001032664238&lt;/v&gt;&lt;/c&gt;&lt;c r=&quot;E536&quot; s=&quot;80&quot;&gt;&lt;f t=&quot;shared&quot; ca=&quot;1&quot; si=&quot;52&quot;/&gt;&lt;v&gt;7.3004615494774272E-2&lt;/v&gt;&lt;/c&gt;&lt;c r=&quot;F536&quot; s=&quot;80&quot;&gt;&lt;f t=&quot;shared&quot; ca=&quot;1&quot; si=&quot;53&quot;/&gt;&lt;v&gt;2.359256444968709E-2&lt;/v&gt;&lt;/c&gt;&lt;c r=&quot;G536&quot; s=&quot;80&quot;&gt;&lt;f t=&quot;shared&quot; ca=&quot;1&quot; si=&quot;54&quot;/&gt;&lt;v&gt;9.8092007228649664E-2&lt;/v&gt;&lt;/c&gt;&lt;c r=&quot;H536&quot; s=&quot;81&quot;&gt;&lt;f t=&quot;shared&quot; ca=&quot;1&quot; si=&quot;55&quot;/&gt;&lt;v&gt;2425.0249365922855&lt;/v&gt;&lt;/c&gt;&lt;c r=&quot;I536&quot; s=&quot;62&quot;&gt;&lt;f t=&quot;shared&quot; ca=&quot;1&quot; si=&quot;56&quot;/&gt;&lt;v&gt;39.50049873184571&lt;/v&gt;&lt;/c&gt;&lt;/row&gt;&lt;row r=&quot;537&quot; spans=&quot;2:9&quot; x14ac:dyDescent=&quot;0.25&quot;&gt;&lt;c r=&quot;B537&quot; s=&quot;83&quot;&gt;&lt;v&gt;492&lt;/v&gt;&lt;/c&gt;&lt;c r=&quot;C537&quot; s=&quot;80&quot;&gt;&lt;f t=&quot;shared&quot; ca=&quot;1&quot; si=&quot;50&quot;/&gt;&lt;v&gt;2.3439288591554797E-2&lt;/v&gt;&lt;/c&gt;&lt;c r=&quot;D537&quot; s=&quot;80&quot;&gt;&lt;f t=&quot;shared&quot; ca=&quot;1&quot; si=&quot;51&quot;/&gt;&lt;v&gt;0.14753518429674981&lt;/v&gt;&lt;/c&gt;&lt;c r=&quot;E537&quot; s=&quot;80&quot;&gt;&lt;f t=&quot;shared&quot; ca=&quot;1&quot; si=&quot;52&quot;/&gt;&lt;v&gt;8.491893792131025E-2&lt;/v&gt;&lt;/c&gt;&lt;c r=&quot;F537&quot; s=&quot;80&quot;&gt;&lt;f t=&quot;shared&quot; ca=&quot;1&quot; si=&quot;53&quot;/&gt;&lt;v&gt;3.0861424670146818E-2&lt;/v&gt;&lt;/c&gt;&lt;c r=&quot;G537&quot; s=&quot;80&quot;&gt;&lt;f t=&quot;shared&quot; ca=&quot;1&quot; si=&quot;54&quot;/&gt;&lt;v&gt;8.827462900772487E-2&lt;/v&gt;&lt;/c&gt;&lt;c r=&quot;H537&quot; s=&quot;81&quot;&gt;&lt;f t=&quot;shared&quot; ca=&quot;1&quot; si=&quot;55&quot;/&gt;&lt;v&gt;1710.7242034472156&lt;/v&gt;&lt;/c&gt;&lt;c r=&quot;I537&quot; s=&quot;62&quot;&gt;&lt;f t=&quot;shared&quot; ca=&quot;1&quot; si=&quot;56&quot;/&gt;&lt;v&gt;25.214484068944312&lt;/v&gt;&lt;/c&gt;&lt;/row&gt;&lt;row r=&quot;538&quot; spans=&quot;2:9&quot; x14ac:dyDescent=&quot;0.25&quot;&gt;&lt;c r=&quot;B538&quot; s=&quot;83&quot;&gt;&lt;v&gt;493&lt;/v&gt;&lt;/c&gt;&lt;c r=&quot;C538&quot; s=&quot;80&quot;&gt;&lt;f t=&quot;shared&quot; ca=&quot;1&quot; si=&quot;50&quot;/&gt;&lt;v&gt;2.8355441903731224E-2&lt;/v&gt;&lt;/c&gt;&lt;c r=&quot;D538&quot; s=&quot;80&quot;&gt;&lt;f t=&quot;shared&quot; ca=&quot;1&quot; si=&quot;51&quot;/&gt;&lt;v&gt;0.15278197299444718&lt;/v&gt;&lt;/c&gt;&lt;c r=&quot;E538&quot; s=&quot;80&quot;&gt;&lt;f t=&quot;shared&quot; ca=&quot;1&quot; si=&quot;52&quot;/&gt;&lt;v&gt;8.2317091824902877E-2&lt;/v&gt;&lt;/c&gt;&lt;c r=&quot;F538&quot; s=&quot;80&quot;&gt;&lt;f t=&quot;shared&quot; ca=&quot;1&quot; si=&quot;53&quot;/&gt;&lt;v&gt;2.8116693611913414E-2&lt;/v&gt;&lt;/c&gt;&lt;c r=&quot;G538&quot; s=&quot;80&quot;&gt;&lt;f t=&quot;shared&quot; ca=&quot;1&quot; si=&quot;54&quot;/&gt;&lt;v&gt;9.1947381096113029E-2&lt;/v&gt;&lt;/c&gt;&lt;c r=&quot;H538&quot; s=&quot;81&quot;&gt;&lt;f t=&quot;shared&quot; ca=&quot;1&quot; si=&quot;55&quot;/&gt;&lt;v&gt;1833.2630161089132&lt;/v&gt;&lt;/c&gt;&lt;c r=&quot;I538&quot; s=&quot;62&quot;&gt;&lt;f t=&quot;shared&quot; ca=&quot;1&quot; si=&quot;56&quot;/&gt;&lt;v&gt;27.665260322178266&lt;/v&gt;&lt;/c&gt;&lt;/row&gt;&lt;row r=&quot;539&quot; spans=&quot;2:9&quot; x14ac:dyDescent=&quot;0.25&quot;&gt;&lt;c r=&quot;B539&quot; s=&quot;83&quot;&gt;&lt;v&gt;494&lt;/v&gt;&lt;/c&gt;&lt;c r=&quot;C539&quot; s=&quot;80&quot;&gt;&lt;f t=&quot;shared&quot; ca=&quot;1&quot; si=&quot;50&quot;/&gt;&lt;v&gt;6.1995176158153253E-2&lt;/v&gt;&lt;/c&gt;&lt;c r=&quot;D539&quot; s=&quot;80&quot;&gt;&lt;f t=&quot;shared&quot; ca=&quot;1&quot; si=&quot;51&quot;/&gt;&lt;v&gt;0.13764858844547861&lt;/v&gt;&lt;/c&gt;&lt;c r=&quot;E539&quot; s=&quot;80&quot;&gt;&lt;f t=&quot;shared&quot; ca=&quot;1&quot; si=&quot;52&quot;/&gt;&lt;v&gt;7.8651168758848963E-2&lt;/v&gt;&lt;/c&gt;&lt;c r=&quot;F539&quot; s=&quot;80&quot;&gt;&lt;f t=&quot;shared&quot; ca=&quot;1&quot; si=&quot;53&quot;/&gt;&lt;v&gt;2.6613563939578332E-2&lt;/v&gt;&lt;/c&gt;&lt;c r=&quot;G539&quot; s=&quot;80&quot;&gt;&lt;f t=&quot;shared&quot; ca=&quot;1&quot; si=&quot;54&quot;/&gt;&lt;v&gt;8.1354011911835028E-2&lt;/v&gt;&lt;/c&gt;&lt;c r=&quot;H539&quot; s=&quot;81&quot;&gt;&lt;f t=&quot;shared&quot; ca=&quot;1&quot; si=&quot;55&quot;/&gt;&lt;v&gt;1966.7955939471983&lt;/v&gt;&lt;/c&gt;&lt;c r=&quot;I539&quot; s=&quot;62&quot;&gt;&lt;f t=&quot;shared&quot; ca=&quot;1&quot; si=&quot;56&quot;/&gt;&lt;v&gt;30.335911878943968&lt;/v&gt;&lt;/c&gt;&lt;/row&gt;&lt;row r=&quot;540&quot; spans=&quot;2:9&quot; x14ac:dyDescent=&quot;0.25&quot;&gt;&lt;c r=&quot;B540&quot; s=&quot;83&quot;&gt;&lt;v&gt;495&lt;/v&gt;&lt;/c&gt;&lt;c r=&quot;C540&quot; s=&quot;80&quot;&gt;&lt;f t=&quot;shared&quot; ca=&quot;1&quot; si=&quot;50&quot;/&gt;&lt;v&gt;5.1492343938783117E-2&lt;/v&gt;&lt;/c&gt;&lt;c r=&quot;D540&quot; s=&quot;80&quot;&gt;&lt;f t=&quot;shared&quot; ca=&quot;1&quot; si=&quot;51&quot;/&gt;&lt;v&gt;0.15407183115450171&lt;/v&gt;&lt;/c&gt;&lt;c r=&quot;E540&quot; s=&quot;80&quot;&gt;&lt;f t=&quot;shared&quot; ca=&quot;1&quot; si=&quot;52&quot;/&gt;&lt;v&gt;8.1417840257073007E-2&lt;/v&gt;&lt;/c&gt;&lt;c r=&quot;F540&quot; s=&quot;80&quot;&gt;&lt;f t=&quot;shared&quot; ca=&quot;1&quot; si=&quot;53&quot;/&gt;&lt;v&gt;2.6303221487627228E-2&lt;/v&gt;&lt;/c&gt;&lt;c r=&quot;G540&quot; s=&quot;80&quot;&gt;&lt;f t=&quot;shared&quot; ca=&quot;1&quot; si=&quot;54&quot;/&gt;&lt;v&gt;9.2850281808151192E-2&lt;/v&gt;&lt;/c&gt;&lt;c r=&quot;H540&quot; s=&quot;81&quot;&gt;&lt;f t=&quot;shared&quot; ca=&quot;1&quot; si=&quot;55&quot;/&gt;&lt;v&gt;2026.230802457141&lt;/v&gt;&lt;/c&gt;&lt;c r=&quot;I540&quot; s=&quot;62&quot;&gt;&lt;f t=&quot;shared&quot; ca=&quot;1&quot; si=&quot;56&quot;/&gt;&lt;v&gt;31.524616049142818&lt;/v&gt;&lt;/c&gt;&lt;/row&gt;&lt;row r=&quot;541&quot; spans=&quot;2:9&quot; x14ac:dyDescent=&quot;0.25&quot;&gt;&lt;c r=&quot;B541&quot; s=&quot;83&quot;&gt;&lt;v&gt;496&lt;/v&gt;&lt;/c&gt;&lt;c r=&quot;C541&quot; s=&quot;80&quot;&gt;&lt;f t=&quot;shared&quot; ca=&quot;1&quot; si=&quot;50&quot;/&gt;&lt;v&gt;3.7647131582200843E-2&lt;/v&gt;&lt;/c&gt;&lt;c r=&quot;D541&quot; s=&quot;80&quot;&gt;&lt;f t=&quot;shared&quot; ca=&quot;1&quot; si=&quot;51&quot;/&gt;&lt;v&gt;0.15506542379300342&lt;/v&gt;&lt;/c&gt;&lt;c r=&quot;E541&quot; s=&quot;80&quot;&gt;&lt;f t=&quot;shared&quot; ca=&quot;1&quot; si=&quot;52&quot;/&gt;&lt;v&gt;8.8673125218669588E-2&lt;/v&gt;&lt;/c&gt;&lt;c r=&quot;F541&quot; s=&quot;80&quot;&gt;&lt;f t=&quot;shared&quot; ca=&quot;1&quot; si=&quot;53&quot;/&gt;&lt;v&gt;2.6488357534369161E-2&lt;/v&gt;&lt;/c&gt;&lt;c r=&quot;G541&quot; s=&quot;80&quot;&gt;&lt;f t=&quot;shared&quot; ca=&quot;1&quot; si=&quot;54&quot;/&gt;&lt;v&gt;9.3545796655102403E-2&lt;/v&gt;&lt;/c&gt;&lt;c r=&quot;H541&quot; s=&quot;81&quot;&gt;&lt;f t=&quot;shared&quot; ca=&quot;1&quot; si=&quot;55&quot;/&gt;&lt;v&gt;1701.6209368845246&lt;/v&gt;&lt;/c&gt;&lt;c r=&quot;I541&quot; s=&quot;62&quot;&gt;&lt;f t=&quot;shared&quot; ca=&quot;1&quot; si=&quot;56&quot;/&gt;&lt;v&gt;25.032418737690492&lt;/v&gt;&lt;/c&gt;&lt;/row&gt;&lt;row r=&quot;542&quot; spans=&quot;2:9&quot; x14ac:dyDescent=&quot;0.25&quot;&gt;&lt;c r=&quot;B542&quot; s=&quot;83&quot;&gt;&lt;v&gt;497&lt;/v&gt;&lt;/c&gt;&lt;c r=&quot;C542&quot; s=&quot;80&quot;&gt;&lt;f t=&quot;shared&quot; ca=&quot;1&quot; si=&quot;50&quot;/&gt;&lt;v&gt;5.7666840597773696E-2&lt;/v&gt;&lt;/c&gt;&lt;c r=&quot;D542&quot; s=&quot;80&quot;&gt;&lt;f t=&quot;shared&quot; ca=&quot;1&quot; si=&quot;51&quot;/&gt;&lt;v&gt;0.15019667318069271&lt;/v&gt;&lt;/c&gt;&lt;c r=&quot;E542&quot; s=&quot;80&quot;&gt;&lt;f t=&quot;shared&quot; ca=&quot;1&quot; si=&quot;52&quot;/&gt;&lt;v&gt;8.2254747972689002E-2&lt;/v&gt;&lt;/c&gt;&lt;c r=&quot;F542&quot; s=&quot;80&quot;&gt;&lt;f t=&quot;shared&quot; ca=&quot;1&quot; si=&quot;53&quot;/&gt;&lt;v&gt;2.6154778195765102E-2&lt;/v&gt;&lt;/c&gt;&lt;c r=&quot;G542&quot; s=&quot;80&quot;&gt;&lt;f t=&quot;shared&quot; ca=&quot;1&quot; si=&quot;54&quot;/&gt;&lt;v&gt;9.0137671226484889E-2&lt;/v&gt;&lt;/c&gt;&lt;c r=&quot;H542&quot; s=&quot;81&quot;&gt;&lt;f t=&quot;shared&quot; ca=&quot;1&quot; si=&quot;55&quot;/&gt;&lt;v&gt;1985.2028814261221&lt;/v&gt;&lt;/c&gt;&lt;c r=&quot;I542&quot; s=&quot;62&quot;&gt;&lt;f t=&quot;shared&quot; ca=&quot;1&quot; si=&quot;56&quot;/&gt;&lt;v&gt;30.704057628522442&lt;/v&gt;&lt;/c&gt;&lt;/row&gt;&lt;row r=&quot;543&quot; spans=&quot;2:9&quot; x14ac:dyDescent=&quot;0.25&quot;&gt;&lt;c r=&quot;B543&quot; s=&quot;83&quot;&gt;&lt;v&gt;498&lt;/v&gt;&lt;/c&gt;&lt;c r=&quot;C543&quot; s=&quot;80&quot;&gt;&lt;f t=&quot;shared&quot; ca=&quot;1&quot; si=&quot;50&quot;/&gt;&lt;v&gt;3.0981657549273456E-2&lt;/v&gt;&lt;/c&gt;&lt;c r=&quot;D543&quot; s=&quot;80&quot;&gt;&lt;f t=&quot;shared&quot; ca=&quot;1&quot; si=&quot;51&quot;/&gt;&lt;v&gt;0.16110156343745421&lt;/v&gt;&lt;/c&gt;&lt;c r=&quot;E543&quot; s=&quot;80&quot;&gt;&lt;f t=&quot;shared&quot; ca=&quot;1&quot; si=&quot;52&quot;/&gt;&lt;v&gt;8.324227600796813E-2&lt;/v&gt;&lt;/c&gt;&lt;c r=&quot;F543&quot; s=&quot;80&quot;&gt;&lt;f t=&quot;shared&quot; ca=&quot;1&quot; si=&quot;53&quot;/&gt;&lt;v&gt;2.1618303967971864E-2&lt;/v&gt;&lt;/c&gt;&lt;c r=&quot;G543&quot; s=&quot;80&quot;&gt;&lt;f t=&quot;shared&quot; ca=&quot;1&quot; si=&quot;54&quot;/&gt;&lt;v&gt;9.7771094406217951E-2&lt;/v&gt;&lt;/c&gt;&lt;c r=&quot;H543&quot; s=&quot;81&quot;&gt;&lt;f t=&quot;shared&quot; ca=&quot;1&quot; si=&quot;55&quot;/&gt;&lt;v&gt;1772.7397111232183&lt;/v&gt;&lt;/c&gt;&lt;c r=&quot;I543&quot; s=&quot;62&quot;&gt;&lt;f t=&quot;shared&quot; ca=&quot;1&quot; si=&quot;56&quot;/&gt;&lt;v&gt;26.454794222464365&lt;/v&gt;&lt;/c&gt;&lt;/row&gt;&lt;row r=&quot;544&quot; spans=&quot;2:9&quot; x14ac:dyDescent=&quot;0.25&quot;&gt;&lt;c r=&quot;B544&quot; s=&quot;83&quot;&gt;&lt;v&gt;499&lt;/v&gt;&lt;/c&gt;&lt;c r=&quot;C544&quot; s=&quot;80&quot;&gt;&lt;f t=&quot;shared&quot; ca=&quot;1&quot; si=&quot;50&quot;/&gt;&lt;v&gt;5.385776778922962E-2&lt;/v&gt;&lt;/c&gt;&lt;c r=&quot;D544&quot; s=&quot;80&quot;&gt;&lt;f t=&quot;shared&quot; ca=&quot;1&quot; si=&quot;51&quot;/&gt;&lt;v&gt;0.16763028018098047&lt;/v&gt;&lt;/c&gt;&lt;c r=&quot;E544&quot; s=&quot;80&quot;&gt;&lt;f t=&quot;shared&quot; ca=&quot;1&quot; si=&quot;52&quot;/&gt;&lt;v&gt;8.2172266116264825E-2&lt;/v&gt;&lt;/c&gt;&lt;c r=&quot;F544&quot; s=&quot;80&quot;&gt;&lt;f t=&quot;shared&quot; ca=&quot;1&quot; si=&quot;53&quot;/&gt;&lt;v&gt;2.2435178713278991E-2&lt;/v&gt;&lt;/c&gt;&lt;c r=&quot;G544&quot; s=&quot;80&quot;&gt;&lt;f t=&quot;shared&quot; ca=&quot;1&quot; si=&quot;54&quot;/&gt;&lt;v&gt;0.10234119612668632&lt;/v&gt;&lt;/c&gt;&lt;c r=&quot;H544&quot; s=&quot;81&quot;&gt;&lt;f t=&quot;shared&quot; ca=&quot;1&quot; si=&quot;55&quot;/&gt;&lt;v&gt;2107.4265521770412&lt;/v&gt;&lt;/c&gt;&lt;c r=&quot;I544&quot; s=&quot;62&quot;&gt;&lt;f t=&quot;shared&quot; ca=&quot;1&quot; si=&quot;56&quot;/&gt;&lt;v&gt;33.148531043540828&lt;/v&gt;&lt;/c&gt;&lt;/row&gt;&lt;row r=&quot;545&quot; spans=&quot;2:9&quot; x14ac:dyDescent=&quot;0.25&quot;&gt;&lt;c r=&quot;B545&quot; s=&quot;83&quot;&gt;&lt;v&gt;500&lt;/v&gt;&lt;/c&gt;&lt;c r=&quot;C545&quot; s=&quot;80&quot;&gt;&lt;f t=&quot;shared&quot; ca=&quot;1&quot; si=&quot;50&quot;/&gt;&lt;v&gt;5.2368080342249691E-2&lt;/v&gt;&lt;/c&gt;&lt;c r=&quot;D545&quot; s=&quot;80&quot;&gt;&lt;f t=&quot;shared&quot; ca=&quot;1&quot; si=&quot;51&quot;/&gt;&lt;v&gt;0.16124209915095369&lt;/v&gt;&lt;/c&gt;&lt;c r=&quot;E545&quot; s=&quot;80&quot;&gt;&lt;f t=&quot;shared&quot; ca=&quot;1&quot; si=&quot;52&quot;/&gt;&lt;v&gt;8.4347462569208803E-2&lt;/v&gt;&lt;/c&gt;&lt;c r=&quot;F545&quot; s=&quot;80&quot;&gt;&lt;f t=&quot;shared&quot; ca=&quot;1&quot; si=&quot;53&quot;/&gt;&lt;v&gt;1.939234469354292E-2&lt;/v&gt;&lt;/c&gt;&lt;c r=&quot;G545&quot; s=&quot;80&quot;&gt;&lt;f t=&quot;shared&quot; ca=&quot;1&quot; si=&quot;54&quot;/&gt;&lt;v&gt;9.7869469405667597E-2&lt;/v&gt;&lt;/c&gt;&lt;c r=&quot;H545&quot; s=&quot;81&quot;&gt;&lt;f t=&quot;shared&quot; ca=&quot;1&quot; si=&quot;55&quot;/&gt;&lt;v&gt;1858.6500418055157&lt;/v&gt;&lt;/c&gt;&lt;c r=&quot;I545&quot; s=&quot;62&quot;&gt;&lt;f t=&quot;shared&quot; ca=&quot;1&quot; si=&quot;56&quot;/&gt;&lt;v&gt;28.173000836110315&lt;/v&gt;&lt;/c&gt;&lt;/row&gt;&lt;row r=&quot;546&quot; spans=&quot;2:9&quot; x14ac:dyDescent=&quot;0.25&quot;&gt;&lt;c r=&quot;B546&quot; s=&quot;83&quot;&gt;&lt;v&gt;501&lt;/v&gt;&lt;/c&gt;&lt;c r=&quot;C546&quot; s=&quot;80&quot;&gt;&lt;f t=&quot;shared&quot; ca=&quot;1&quot; si=&quot;50&quot;/&gt;&lt;v&gt;5.0952744200763622E-2&lt;/v&gt;&lt;/c&gt;&lt;c r=&quot;D546&quot; s=&quot;80&quot;&gt;&lt;f t=&quot;shared&quot; ca=&quot;1&quot; si=&quot;51&quot;/&gt;&lt;v&gt;0.15684786262375583&lt;/v&gt;&lt;/c&gt;&lt;c r=&quot;E546&quot; s=&quot;80&quot;&gt;&lt;f t=&quot;shared&quot; ca=&quot;1&quot; si=&quot;52&quot;/&gt;&lt;v&gt;8.5935278425359682E-2&lt;/v&gt;&lt;/c&gt;&lt;c r=&quot;F546&quot; s=&quot;80&quot;&gt;&lt;f t=&quot;shared&quot; ca=&quot;1&quot; si=&quot;53&quot;/&gt;&lt;v&gt;2.3877531550358197E-2&lt;/v&gt;&lt;/c&gt;&lt;c r=&quot;G546&quot; s=&quot;80&quot;&gt;&lt;f t=&quot;shared&quot; ca=&quot;1&quot; si=&quot;54&quot;/&gt;&lt;v&gt;9.4793503836629073E-2&lt;/v&gt;&lt;/c&gt;&lt;c r=&quot;H546&quot; s=&quot;81&quot;&gt;&lt;f t=&quot;shared&quot; ca=&quot;1&quot; si=&quot;55&quot;/&gt;&lt;v&gt;1845.7579503492573&lt;/v&gt;&lt;/c&gt;&lt;c r=&quot;I546&quot; s=&quot;62&quot;&gt;&lt;f t=&quot;shared&quot; ca=&quot;1&quot; si=&quot;56&quot;/&gt;&lt;v&gt;27.915159006985146&lt;/v&gt;&lt;/c&gt;&lt;/row&gt;&lt;row r=&quot;547&quot; spans=&quot;2:9&quot; x14ac:dyDescent=&quot;0.25&quot;&gt;&lt;c r=&quot;B547&quot; s=&quot;83&quot;&gt;&lt;v&gt;502&lt;/v&gt;&lt;/c&gt;&lt;c r=&quot;C547&quot; s=&quot;80&quot;&gt;&lt;f t=&quot;shared&quot; ca=&quot;1&quot; si=&quot;50&quot;/&gt;&lt;v&gt;3.8574757471727797E-2&lt;/v&gt;&lt;/c&gt;&lt;c r=&quot;D547&quot; s=&quot;80&quot;&gt;&lt;f t=&quot;shared&quot; ca=&quot;1&quot; si=&quot;51&quot;/&gt;&lt;v&gt;0.16544653459170325&lt;/v&gt;&lt;/c&gt;&lt;c r=&quot;E547&quot; s=&quot;80&quot;&gt;&lt;f t=&quot;shared&quot; ca=&quot;1&quot; si=&quot;52&quot;/&gt;&lt;v&gt;7.8142988695203072E-2&lt;/v&gt;&lt;/c&gt;&lt;c r=&quot;F547&quot; s=&quot;80&quot;&gt;&lt;f t=&quot;shared&quot; ca=&quot;1&quot; si=&quot;53&quot;/&gt;&lt;v&gt;2.0398928729951922E-2&lt;/v&gt;&lt;/c&gt;&lt;c r=&quot;G547&quot; s=&quot;80&quot;&gt;&lt;f t=&quot;shared&quot; ca=&quot;1&quot; si=&quot;54&quot;/&gt;&lt;v&gt;0.10081257421419226&lt;/v&gt;&lt;/c&gt;&lt;c r=&quot;H547&quot; s=&quot;81&quot;&gt;&lt;f t=&quot;shared&quot; ca=&quot;1&quot; si=&quot;55&quot;/&gt;&lt;v&gt;2025.3456697584691&lt;/v&gt;&lt;/c&gt;&lt;c r=&quot;I547&quot; s=&quot;62&quot;&gt;&lt;f t=&quot;shared&quot; ca=&quot;1&quot; si=&quot;56&quot;/&gt;&lt;v&gt;31.506913395169381&lt;/v&gt;&lt;/c&gt;&lt;/row&gt;&lt;row r=&quot;548&quot; spans=&quot;2:9&quot; x14ac:dyDescent=&quot;0.25&quot;&gt;&lt;c r=&quot;B548&quot; s=&quot;83&quot;&gt;&lt;v&gt;503&lt;/v&gt;&lt;/c&gt;&lt;c r=&quot;C548&quot; s=&quot;80&quot;&gt;&lt;f t=&quot;shared&quot; ca=&quot;1&quot; si=&quot;50&quot;/&gt;&lt;v&gt;5.2920599811649281E-2&lt;/v&gt;&lt;/c&gt;&lt;c r=&quot;D548&quot; s=&quot;80&quot;&gt;&lt;f t=&quot;shared&quot; ca=&quot;1&quot; si=&quot;51&quot;/&gt;&lt;v&gt;0.14582766212577694&lt;/v&gt;&lt;/c&gt;&lt;c r=&quot;E548&quot; s=&quot;80&quot;&gt;&lt;f t=&quot;shared&quot; ca=&quot;1&quot; si=&quot;52&quot;/&gt;&lt;v&gt;8.0698969155736502E-2&lt;/v&gt;&lt;/c&gt;&lt;c r=&quot;F548&quot; s=&quot;80&quot;&gt;&lt;f t=&quot;shared&quot; ca=&quot;1&quot; si=&quot;53&quot;/&gt;&lt;v&gt;2.7751028812600696E-2&lt;/v&gt;&lt;/c&gt;&lt;c r=&quot;G548&quot; s=&quot;80&quot;&gt;&lt;f t=&quot;shared&quot; ca=&quot;1&quot; si=&quot;54&quot;/&gt;&lt;v&gt;8.7079363488043848E-2&lt;/v&gt;&lt;/c&gt;&lt;c r=&quot;H548&quot; s=&quot;81&quot;&gt;&lt;f t=&quot;shared&quot; ca=&quot;1&quot; si=&quot;55&quot;/&gt;&lt;v&gt;1981.2076082329686&lt;/v&gt;&lt;/c&gt;&lt;c r=&quot;I548&quot; s=&quot;62&quot;&gt;&lt;f t=&quot;shared&quot; ca=&quot;1&quot; si=&quot;56&quot;/&gt;&lt;v&gt;30.624152164659371&lt;/v&gt;&lt;/c&gt;&lt;/row&gt;&lt;row r=&quot;549&quot; spans=&quot;2:9&quot; x14ac:dyDescent=&quot;0.25&quot;&gt;&lt;c r=&quot;B549&quot; s=&quot;83&quot;&gt;&lt;v&gt;504&lt;/v&gt;&lt;/c&gt;&lt;c r=&quot;C549&quot; s=&quot;80&quot;&gt;&lt;f t=&quot;shared&quot; ca=&quot;1&quot; si=&quot;50&quot;/&gt;&lt;v&gt;4.8955025891153373E-2&lt;/v&gt;&lt;/c&gt;&lt;c r=&quot;D549&quot; s=&quot;80&quot;&gt;&lt;f t=&quot;shared&quot; ca=&quot;1&quot; si=&quot;51&quot;/&gt;&lt;v&gt;0.18078603307404945&lt;/v&gt;&lt;/c&gt;&lt;c r=&quot;E549&quot; s=&quot;80&quot;&gt;&lt;f t=&quot;shared&quot; ca=&quot;1&quot; si=&quot;52&quot;/&gt;&lt;v&gt;8.3289934941110699E-2&lt;/v&gt;&lt;/c&gt;&lt;c r=&quot;F549&quot; s=&quot;80&quot;&gt;&lt;f t=&quot;shared&quot; ca=&quot;1&quot; si=&quot;53&quot;/&gt;&lt;v&gt;2.5314177664052671E-2&lt;/v&gt;&lt;/c&gt;&lt;c r=&quot;G549&quot; s=&quot;80&quot;&gt;&lt;f t=&quot;shared&quot; ca=&quot;1&quot; si=&quot;54&quot;/&gt;&lt;v&gt;0.11155022315183463&lt;/v&gt;&lt;/c&gt;&lt;c r=&quot;H549&quot; s=&quot;81&quot;&gt;&lt;f t=&quot;shared&quot; ca=&quot;1&quot; si=&quot;55&quot;/&gt;&lt;v&gt;2295.5709647380404&lt;/v&gt;&lt;/c&gt;&lt;c r=&quot;I549&quot; s=&quot;62&quot;&gt;&lt;f t=&quot;shared&quot; ca=&quot;1&quot; si=&quot;56&quot;/&gt;&lt;v&gt;36.911419294760805&lt;/v&gt;&lt;/c&gt;&lt;/row&gt;&lt;row r=&quot;550&quot; spans=&quot;2:9&quot; x14ac:dyDescent=&quot;0.25&quot;&gt;&lt;c r=&quot;B550&quot; s=&quot;83&quot;&gt;&lt;v&gt;505&lt;/v&gt;&lt;/c&gt;&lt;c r=&quot;C550&quot; s=&quot;80&quot;&gt;&lt;f t=&quot;shared&quot; ca=&quot;1&quot; si=&quot;50&quot;/&gt;&lt;v&gt;4.8335040626249291E-2&lt;/v&gt;&lt;/c&gt;&lt;c r=&quot;D550&quot; s=&quot;80&quot;&gt;&lt;f t=&quot;shared&quot; ca=&quot;1&quot; si=&quot;51&quot;/&gt;&lt;v&gt;0.17272018101192149&lt;/v&gt;&lt;/c&gt;&lt;c r=&quot;E550&quot; s=&quot;80&quot;&gt;&lt;f t=&quot;shared&quot; ca=&quot;1&quot; si=&quot;52&quot;/&gt;&lt;v&gt;6.777662579461477E-2&lt;/v&gt;&lt;/c&gt;&lt;c r=&quot;F550&quot; s=&quot;80&quot;&gt;&lt;f t=&quot;shared&quot; ca=&quot;1&quot; si=&quot;53&quot;/&gt;&lt;v&gt;2.7128866866241077E-2&lt;/v&gt;&lt;/c&gt;&lt;c r=&quot;G550&quot; s=&quot;80&quot;&gt;&lt;f t=&quot;shared&quot; ca=&quot;1&quot; si=&quot;54&quot;/&gt;&lt;v&gt;0.10590412670834504&lt;/v&gt;&lt;/c&gt;&lt;c r=&quot;H550&quot; s=&quot;81&quot;&gt;&lt;f t=&quot;shared&quot; ca=&quot;1&quot; si=&quot;55&quot;/&gt;&lt;v&gt;3089.5922058073807&lt;/v&gt;&lt;/c&gt;&lt;c r=&quot;I550&quot; s=&quot;62&quot;&gt;&lt;f t=&quot;shared&quot; ca=&quot;1&quot; si=&quot;56&quot;/&gt;&lt;v&gt;52.791844116147615&lt;/v&gt;&lt;/c&gt;&lt;/row&gt;&lt;row r=&quot;551&quot; spans=&quot;2:9&quot; x14ac:dyDescent=&quot;0.25&quot;&gt;&lt;c r=&quot;B551&quot; s=&quot;83&quot;&gt;&lt;v&gt;506&lt;/v&gt;&lt;/c&gt;&lt;c r=&quot;C551&quot; s=&quot;80&quot;&gt;&lt;f t=&quot;shared&quot; ca=&quot;1&quot; si=&quot;50&quot;/&gt;&lt;v&gt;4.8495996473451125E-2&lt;/v&gt;&lt;/c&gt;&lt;c r=&quot;D551&quot; s=&quot;80&quot;&gt;&lt;f t=&quot;shared&quot; ca=&quot;1&quot; si=&quot;51&quot;/&gt;&lt;v&gt;0.17108173323180717&lt;/v&gt;&lt;/c&gt;&lt;c r=&quot;E551&quot; s=&quot;80&quot;&gt;&lt;f t=&quot;shared&quot; ca=&quot;1&quot; si=&quot;52&quot;/&gt;&lt;v&gt;7.8015527507467972E-2&lt;/v&gt;&lt;/c&gt;&lt;c r=&quot;F551&quot; s=&quot;80&quot;&gt;&lt;f t=&quot;shared&quot; ca=&quot;1&quot; si=&quot;53&quot;/&gt;&lt;v&gt;2.4311558758931658E-2&lt;/v&gt;&lt;/c&gt;&lt;c r=&quot;G551&quot; s=&quot;80&quot;&gt;&lt;f t=&quot;shared&quot; ca=&quot;1&quot; si=&quot;54&quot;/&gt;&lt;v&gt;0.10475721326226503&lt;/v&gt;&lt;/c&gt;&lt;c r=&quot;H551&quot; s=&quot;81&quot;&gt;&lt;f t=&quot;shared&quot; ca=&quot;1&quot; si=&quot;55&quot;/&gt;&lt;v&gt;2332.4403992647754&lt;/v&gt;&lt;/c&gt;&lt;c r=&quot;I551&quot; s=&quot;62&quot;&gt;&lt;f t=&quot;shared&quot; ca=&quot;1&quot; si=&quot;56&quot;/&gt;&lt;v&gt;37.648807985295505&lt;/v&gt;&lt;/c&gt;&lt;/row&gt;&lt;row r=&quot;552&quot; spans=&quot;2:9&quot; x14ac:dyDescent=&quot;0.25&quot;&gt;&lt;c r=&quot;B552&quot; s=&quot;83&quot;&gt;&lt;v&gt;507&lt;/v&gt;&lt;/c&gt;&lt;c r=&quot;C552&quot; s=&quot;80&quot;&gt;&lt;f t=&quot;shared&quot; ca=&quot;1&quot; si=&quot;50&quot;/&gt;&lt;v&gt;2.2240650736192091E-2&lt;/v&gt;&lt;/c&gt;&lt;c r=&quot;D552&quot; s=&quot;80&quot;&gt;&lt;f t=&quot;shared&quot; ca=&quot;1&quot; si=&quot;51&quot;/&gt;&lt;v&gt;0.1534495709819865&lt;/v&gt;&lt;/c&gt;&lt;c r=&quot;E552&quot; s=&quot;80&quot;&gt;&lt;f t=&quot;shared&quot; ca=&quot;1&quot; si=&quot;52&quot;/&gt;&lt;v&gt;7.5987064781440961E-2&lt;/v&gt;&lt;/c&gt;&lt;c r=&quot;F552&quot; s=&quot;80&quot;&gt;&lt;f t=&quot;shared&quot; ca=&quot;1&quot; si=&quot;53&quot;/&gt;&lt;v&gt;2.566518349043409E-2&lt;/v&gt;&lt;/c&gt;&lt;c r=&quot;G552&quot; s=&quot;80&quot;&gt;&lt;f t=&quot;shared&quot; ca=&quot;1&quot; si=&quot;54&quot;/&gt;&lt;v&gt;9.241469968739055E-2&lt;/v&gt;&lt;/c&gt;&lt;c r=&quot;H552&quot; s=&quot;81&quot;&gt;&lt;f t=&quot;shared&quot; ca=&quot;1&quot; si=&quot;55&quot;/&gt;&lt;v&gt;1947.9053666506356&lt;/v&gt;&lt;/c&gt;&lt;c r=&quot;I552&quot; s=&quot;62&quot;&gt;&lt;f t=&quot;shared&quot; ca=&quot;1&quot; si=&quot;56&quot;/&gt;&lt;v&gt;29.958107333012713&lt;/v&gt;&lt;/c&gt;&lt;/row&gt;&lt;row r=&quot;553&quot; spans=&quot;2:9&quot; x14ac:dyDescent=&quot;0.25&quot;&gt;&lt;c r=&quot;B553&quot; s=&quot;83&quot;&gt;&lt;v&gt;508&lt;/v&gt;&lt;/c&gt;&lt;c r=&quot;C553&quot; s=&quot;80&quot;&gt;&lt;f t=&quot;shared&quot; ca=&quot;1&quot; si=&quot;50&quot;/&gt;&lt;v&gt;4.0996912458644924E-2&lt;/v&gt;&lt;/c&gt;&lt;c r=&quot;D553&quot; s=&quot;80&quot;&gt;&lt;f t=&quot;shared&quot; ca=&quot;1&quot; si=&quot;51&quot;/&gt;&lt;v&gt;0.15495768106964941&lt;/v&gt;&lt;/c&gt;&lt;c r=&quot;E553&quot; s=&quot;80&quot;&gt;&lt;f t=&quot;shared&quot; ca=&quot;1&quot; si=&quot;52&quot;/&gt;&lt;v&gt;8.0408994826365224E-2&lt;/v&gt;&lt;/c&gt;&lt;c r=&quot;F553&quot; s=&quot;80&quot;&gt;&lt;f t=&quot;shared&quot; ca=&quot;1&quot; si=&quot;53&quot;/&gt;&lt;v&gt;2.8142096147612539E-2&lt;/v&gt;&lt;/c&gt;&lt;c r=&quot;G553&quot; s=&quot;80&quot;&gt;&lt;f t=&quot;shared&quot; ca=&quot;1&quot; si=&quot;54&quot;/&gt;&lt;v&gt;9.347037674875458E-2&lt;/v&gt;&lt;/c&gt;&lt;c r=&quot;H553&quot; s=&quot;81&quot;&gt;&lt;f t=&quot;shared&quot; ca=&quot;1&quot; si=&quot;55&quot;/&gt;&lt;v&gt;2042.7888649948134&lt;/v&gt;&lt;/c&gt;&lt;c r=&quot;I553&quot; s=&quot;62&quot;&gt;&lt;f t=&quot;shared&quot; ca=&quot;1&quot; si=&quot;56&quot;/&gt;&lt;v&gt;31.855777299896268&lt;/v&gt;&lt;/c&gt;&lt;/row&gt;&lt;row r=&quot;554&quot; spans=&quot;2:9&quot; x14ac:dyDescent=&quot;0.25&quot;&gt;&lt;c r=&quot;B554&quot; s=&quot;83&quot;&gt;&lt;v&gt;509&lt;/v&gt;&lt;/c&gt;&lt;c r=&quot;C554&quot; s=&quot;80&quot;&gt;&lt;f t=&quot;shared&quot; ca=&quot;1&quot; si=&quot;50&quot;/&gt;&lt;v&gt;4.380610249193561E-2&lt;/v&gt;&lt;/c&gt;&lt;c r=&quot;D554&quot; s=&quot;80&quot;&gt;&lt;f t=&quot;shared&quot; ca=&quot;1&quot; si=&quot;51&quot;/&gt;&lt;v&gt;0.16062347215608&lt;/v&gt;&lt;/c&gt;&lt;c r=&quot;E554&quot; s=&quot;80&quot;&gt;&lt;f t=&quot;shared&quot; ca=&quot;1&quot; si=&quot;52&quot;/&gt;&lt;v&gt;7.2314746700666205E-2&lt;/v&gt;&lt;/c&gt;&lt;c r=&quot;F554&quot; s=&quot;80&quot;&gt;&lt;f t=&quot;shared&quot; ca=&quot;1&quot; si=&quot;53&quot;/&gt;&lt;v&gt;2.3847938478921058E-2&lt;/v&gt;&lt;/c&gt;&lt;c r=&quot;G554&quot; s=&quot;80&quot;&gt;&lt;f t=&quot;shared&quot; ca=&quot;1&quot; si=&quot;54&quot;/&gt;&lt;v&gt;9.7436430509255989E-2&lt;/v&gt;&lt;/c&gt;&lt;c r=&quot;H554&quot; s=&quot;81&quot;&gt;&lt;f t=&quot;shared&quot; ca=&quot;1&quot; si=&quot;55&quot;/&gt;&lt;v&gt;2360.9745719975072&lt;/v&gt;&lt;/c&gt;&lt;c r=&quot;I554&quot; s=&quot;62&quot;&gt;&lt;f t=&quot;shared&quot; ca=&quot;1&quot; si=&quot;56&quot;/&gt;&lt;v&gt;38.21949143995014&lt;/v&gt;&lt;/c&gt;&lt;/row&gt;&lt;row r=&quot;555&quot; spans=&quot;2:9&quot; x14ac:dyDescent=&quot;0.25&quot;&gt;&lt;c r=&quot;B555&quot; s=&quot;83&quot;&gt;&lt;v&gt;510&lt;/v&gt;&lt;/c&gt;&lt;c r=&quot;C555&quot; s=&quot;80&quot;&gt;&lt;f t=&quot;shared&quot; ca=&quot;1&quot; si=&quot;50&quot;/&gt;&lt;v&gt;5.4366352692863738E-2&lt;/v&gt;&lt;/c&gt;&lt;c r=&quot;D555&quot; s=&quot;80&quot;&gt;&lt;f t=&quot;shared&quot; ca=&quot;1&quot; si=&quot;51&quot;/&gt;&lt;v&gt;0.13756236479810563&lt;/v&gt;&lt;/c&gt;&lt;c r=&quot;E555&quot; s=&quot;80&quot;&gt;&lt;f t=&quot;shared&quot; ca=&quot;1&quot; si=&quot;52&quot;/&gt;&lt;v&gt;8.5368561135283044E-2&lt;/v&gt;&lt;/c&gt;&lt;c r=&quot;F555&quot; s=&quot;80&quot;&gt;&lt;f t=&quot;shared&quot; ca=&quot;1&quot; si=&quot;53&quot;/&gt;&lt;v&gt;2.6727784141024159E-2&lt;/v&gt;&lt;/c&gt;&lt;c r=&quot;G555&quot; s=&quot;80&quot;&gt;&lt;f t=&quot;shared&quot; ca=&quot;1&quot; si=&quot;54&quot;/&gt;&lt;v&gt;8.1293655358673944E-2&lt;/v&gt;&lt;/c&gt;&lt;c r=&quot;H555&quot; s=&quot;81&quot;&gt;&lt;f t=&quot;shared&quot; ca=&quot;1&quot; si=&quot;55&quot;/&gt;&lt;v&gt;1684.5068840413196&lt;/v&gt;&lt;/c&gt;&lt;c r=&quot;I555&quot; s=&quot;62&quot;&gt;&lt;f t=&quot;shared&quot; ca=&quot;1&quot; si=&quot;56&quot;/&gt;&lt;v&gt;24.690137680826393&lt;/v&gt;&lt;/c&gt;&lt;/row&gt;&lt;row r=&quot;556&quot; spans=&quot;2:9&quot; x14ac:dyDescent=&quot;0.25&quot;&gt;&lt;c r=&quot;B556&quot; s=&quot;83&quot;&gt;&lt;v&gt;511&lt;/v&gt;&lt;/c&gt;&lt;c r=&quot;C556&quot; s=&quot;80&quot;&gt;&lt;f t=&quot;shared&quot; ca=&quot;1&quot; si=&quot;50&quot;/&gt;&lt;v&gt;3.2517707843115792E-2&lt;/v&gt;&lt;/c&gt;&lt;c r=&quot;D556&quot; s=&quot;80&quot;&gt;&lt;f t=&quot;shared&quot; ca=&quot;1&quot; si=&quot;51&quot;/&gt;&lt;v&gt;0.14257416359268565&lt;/v&gt;&lt;/c&gt;&lt;c r=&quot;E556&quot; s=&quot;80&quot;&gt;&lt;f t=&quot;shared&quot; ca=&quot;1&quot; si=&quot;52&quot;/&gt;&lt;v&gt;7.9357471980729635E-2&lt;/v&gt;&lt;/c&gt;&lt;c r=&quot;F556&quot; s=&quot;80&quot;&gt;&lt;f t=&quot;shared&quot; ca=&quot;1&quot; si=&quot;53&quot;/&gt;&lt;v&gt;3.0754375055326723E-2&lt;/v&gt;&lt;/c&gt;&lt;c r=&quot;G556&quot; s=&quot;80&quot;&gt;&lt;f t=&quot;shared&quot; ca=&quot;1&quot; si=&quot;54&quot;/&gt;&lt;v&gt;8.480191451487995E-2&lt;/v&gt;&lt;/c&gt;&lt;c r=&quot;H556&quot; s=&quot;81&quot;&gt;&lt;f t=&quot;shared&quot; ca=&quot;1&quot; si=&quot;55&quot;/&gt;&lt;v&gt;1903.1760911985389&lt;/v&gt;&lt;/c&gt;&lt;c r=&quot;I556&quot; s=&quot;62&quot;&gt;&lt;f t=&quot;shared&quot; ca=&quot;1&quot; si=&quot;56&quot;/&gt;&lt;v&gt;29.063521823970778&lt;/v&gt;&lt;/c&gt;&lt;/row&gt;&lt;row r=&quot;557&quot; spans=&quot;2:9&quot; x14ac:dyDescent=&quot;0.25&quot;&gt;&lt;c r=&quot;B557&quot; s=&quot;83&quot;&gt;&lt;v&gt;512&lt;/v&gt;&lt;/c&gt;&lt;c r=&quot;C557&quot; s=&quot;80&quot;&gt;&lt;f t=&quot;shared&quot; ca=&quot;1&quot; si=&quot;50&quot;/&gt;&lt;v&gt;4.0643473876877736E-2&lt;/v&gt;&lt;/c&gt;&lt;c r=&quot;D557&quot; s=&quot;80&quot;&gt;&lt;f t=&quot;shared&quot; ca=&quot;1&quot; si=&quot;51&quot;/&gt;&lt;v&gt;0.15936760214192003&lt;/v&gt;&lt;/c&gt;&lt;c r=&quot;E557&quot; s=&quot;80&quot;&gt;&lt;f t=&quot;shared&quot; ca=&quot;1&quot; si=&quot;52&quot;/&gt;&lt;v&gt;7.4509351712355468E-2&lt;/v&gt;&lt;/c&gt;&lt;c r=&quot;F557&quot; s=&quot;80&quot;&gt;&lt;f t=&quot;shared&quot; ca=&quot;1&quot; si=&quot;53&quot;/&gt;&lt;v&gt;2.1939774467423109E-2&lt;/v&gt;&lt;/c&gt;&lt;c r=&quot;G557&quot; s=&quot;80&quot;&gt;&lt;f t=&quot;shared&quot; ca=&quot;1&quot; si=&quot;54&quot;/&gt;&lt;v&gt;9.6557321499344012E-2&lt;/v&gt;&lt;/c&gt;&lt;c r=&quot;H557&quot; s=&quot;81&quot;&gt;&lt;f t=&quot;shared&quot; ca=&quot;1&quot; si=&quot;55&quot;/&gt;&lt;v&gt;2140.2460095175161&lt;/v&gt;&lt;/c&gt;&lt;c r=&quot;I557&quot; s=&quot;62&quot;&gt;&lt;f t=&quot;shared&quot; ca=&quot;1&quot; si=&quot;56&quot;/&gt;&lt;v&gt;33.804920190350323&lt;/v&gt;&lt;/c&gt;&lt;/row&gt;&lt;row r=&quot;558&quot; spans=&quot;2:9&quot; x14ac:dyDescent=&quot;0.25&quot;&gt;&lt;c r=&quot;B558&quot; s=&quot;83&quot;&gt;&lt;v&gt;513&lt;/v&gt;&lt;/c&gt;&lt;c r=&quot;C558&quot; s=&quot;80&quot;&gt;&lt;f t=&quot;shared&quot; ref=&quot;C558:C621&quot; ca=&quot;1&quot; si=&quot;57&quot;&gt;_xlfn.NORM.INV(RAND(),$C$6,$D$6)</f><v>4.4661886887750343E-2</v></c><c r="D558" s="80"><f t="shared" ref="D558:D621" ca="1" si="58">_xlfn.NORM.INV(RAND(),$C$7,$D$7)</f><v>0.15336298910004653</v></c><c r="E558" s="80"><f t="shared" ref="E558:E621" ca="1" si="59">_xlfn.NORM.INV(RAND(),$C$8,$D$8)</f><v>7.5825888694372928E-2</v></c><c r="F558" s="80"><f t="shared" ref="F558:F621" ca="1" si="60">_xlfn.NORM.INV(RAND(),$C$9,$D$9)</f><v>2.2299032938566384E-2</v></c><c r="G558" s="80"><f t="shared" ref="G558:G621" ca="1" si="61">D558*(1-$C$12)+$C$13-$C$14-$C$15</f><v>9.2354092370032587E-2</v></c><c r="H558" s="81"><f t="shared" ref="H558:H621" ca="1" si="62">IFERROR($C$16*G558*((1+C558)/(1+E558)+(1+C558)^2/(1+E558)^2+(1+C558)^3/(1+E558)^3+(1+C558)^4/(1+E558)^4+(1+C558)^5/(1+E558)^5)+($C$16*(1+C558)^5*G558*(1+F558)/(E558-F558))/(1+E558)^5,&quot;&quot;)</f><v>2043.2128596843002</v></c><c r="I558" s="62"><f t="shared" ref="I558:I621" ca="1" si="63">IFERROR((H558-$C$17)/$C$18,&quot;&quot;)</f><v>31.864257193686004</v></c></row><row r="559" spans="2:9" x14ac:dyDescent="0.25"><c r="B559" s="83"><v>514</v></c><c r="C559" s="80"><f t="shared" ca="1" si="57"/>&lt;v&gt;4.4953225354491456E-2&lt;/v&gt;&lt;/c&gt;&lt;c r=&quot;D559&quot; s=&quot;80&quot;&gt;&lt;f t=&quot;shared&quot; ca=&quot;1&quot; si=&quot;58&quot;/&gt;&lt;v&gt;0.14931590898645697&lt;/v&gt;&lt;/c&gt;&lt;c r=&quot;E559&quot; s=&quot;80&quot;&gt;&lt;f t=&quot;shared&quot; ca=&quot;1&quot; si=&quot;59&quot;/&gt;&lt;v&gt;8.5024865052820378E-2&lt;/v&gt;&lt;/c&gt;&lt;c r=&quot;F559&quot; s=&quot;80&quot;&gt;&lt;f t=&quot;shared&quot; ca=&quot;1&quot; si=&quot;60&quot;/&gt;&lt;v&gt;2.3925342073302006E-2&lt;/v&gt;&lt;/c&gt;&lt;c r=&quot;G559&quot; s=&quot;80&quot;&gt;&lt;f t=&quot;shared&quot; ca=&quot;1&quot; si=&quot;61&quot;/&gt;&lt;v&gt;8.9521136290519887E-2&lt;/v&gt;&lt;/c&gt;&lt;c r=&quot;H559&quot; s=&quot;81&quot;&gt;&lt;f t=&quot;shared&quot; ca=&quot;1&quot; si=&quot;62&quot;/&gt;&lt;v&gt;1725.4702351758563&lt;/v&gt;&lt;/c&gt;&lt;c r=&quot;I559&quot; s=&quot;62&quot;&gt;&lt;f t=&quot;shared&quot; ca=&quot;1&quot; si=&quot;63&quot;/&gt;&lt;v&gt;25.509404703517124&lt;/v&gt;&lt;/c&gt;&lt;/row&gt;&lt;row r=&quot;560&quot; spans=&quot;2:9&quot; x14ac:dyDescent=&quot;0.25&quot;&gt;&lt;c r=&quot;B560&quot; s=&quot;83&quot;&gt;&lt;v&gt;515&lt;/v&gt;&lt;/c&gt;&lt;c r=&quot;C560&quot; s=&quot;80&quot;&gt;&lt;f t=&quot;shared&quot; ca=&quot;1&quot; si=&quot;57&quot;/&gt;&lt;v&gt;2.7951706045949397E-2&lt;/v&gt;&lt;/c&gt;&lt;c r=&quot;D560&quot; s=&quot;80&quot;&gt;&lt;f t=&quot;shared&quot; ca=&quot;1&quot; si=&quot;58&quot;/&gt;&lt;v&gt;0.15986372186026046&lt;/v&gt;&lt;/c&gt;&lt;c r=&quot;E560&quot; s=&quot;80&quot;&gt;&lt;f t=&quot;shared&quot; ca=&quot;1&quot; si=&quot;59&quot;/&gt;&lt;v&gt;7.867411354603987E-2&lt;/v&gt;&lt;/c&gt;&lt;c r=&quot;F560&quot; s=&quot;80&quot;&gt;&lt;f t=&quot;shared&quot; ca=&quot;1&quot; si=&quot;60&quot;/&gt;&lt;v&gt;2.322005949991781E-2&lt;/v&gt;&lt;/c&gt;&lt;c r=&quot;G560&quot; s=&quot;80&quot;&gt;&lt;f t=&quot;shared&quot; ca=&quot;1&quot; si=&quot;61&quot;/&gt;&lt;v&gt;9.6904605302182312E-2&lt;/v&gt;&lt;/c&gt;&lt;c r=&quot;H560&quot; s=&quot;81&quot;&gt;&lt;f t=&quot;shared&quot; ca=&quot;1&quot; si=&quot;62&quot;/&gt;&lt;v&gt;1916.9689991419289&lt;/v&gt;&lt;/c&gt;&lt;c r=&quot;I560&quot; s=&quot;62&quot;&gt;&lt;f t=&quot;shared&quot; ca=&quot;1&quot; si=&quot;63&quot;/&gt;&lt;v&gt;29.339379982838576&lt;/v&gt;&lt;/c&gt;&lt;/row&gt;&lt;row r=&quot;561&quot; spans=&quot;2:9&quot; x14ac:dyDescent=&quot;0.25&quot;&gt;&lt;c r=&quot;B561&quot; s=&quot;83&quot;&gt;&lt;v&gt;516&lt;/v&gt;&lt;/c&gt;&lt;c r=&quot;C561&quot; s=&quot;80&quot;&gt;&lt;f t=&quot;shared&quot; ca=&quot;1&quot; si=&quot;57&quot;/&gt;&lt;v&gt;4.5190125978396195E-2&lt;/v&gt;&lt;/c&gt;&lt;c r=&quot;D561&quot; s=&quot;80&quot;&gt;&lt;f t=&quot;shared&quot; ca=&quot;1&quot; si=&quot;58&quot;/&gt;&lt;v&gt;0.15045646040236449&lt;/v&gt;&lt;/c&gt;&lt;c r=&quot;E561&quot; s=&quot;80&quot;&gt;&lt;f t=&quot;shared&quot; ca=&quot;1&quot; si=&quot;59&quot;/&gt;&lt;v&gt;6.7361629219261004E-2&lt;/v&gt;&lt;/c&gt;&lt;c r=&quot;F561&quot; s=&quot;80&quot;&gt;&lt;f t=&quot;shared&quot; ca=&quot;1&quot; si=&quot;60&quot;/&gt;&lt;v&gt;2.0533395181232938E-2&lt;/v&gt;&lt;/c&gt;&lt;c r=&quot;G561&quot; s=&quot;80&quot;&gt;&lt;f t=&quot;shared&quot; ca=&quot;1&quot; si=&quot;61&quot;/&gt;&lt;v&gt;9.0319522281655157E-2&lt;/v&gt;&lt;/c&gt;&lt;c r=&quot;H561&quot; s=&quot;81&quot;&gt;&lt;f t=&quot;shared&quot; ca=&quot;1&quot; si=&quot;62&quot;/&gt;&lt;v&gt;2306.2736171812021&lt;/v&gt;&lt;/c&gt;&lt;c r=&quot;I561&quot; s=&quot;62&quot;&gt;&lt;f t=&quot;shared&quot; ca=&quot;1&quot; si=&quot;63&quot;/&gt;&lt;v&gt;37.12547234362404&lt;/v&gt;&lt;/c&gt;&lt;/row&gt;&lt;row r=&quot;562&quot; spans=&quot;2:9&quot; x14ac:dyDescent=&quot;0.25&quot;&gt;&lt;c r=&quot;B562&quot; s=&quot;83&quot;&gt;&lt;v&gt;517&lt;/v&gt;&lt;/c&gt;&lt;c r=&quot;C562&quot; s=&quot;80&quot;&gt;&lt;f t=&quot;shared&quot; ca=&quot;1&quot; si=&quot;57&quot;/&gt;&lt;v&gt;6.0469133713677667E-2&lt;/v&gt;&lt;/c&gt;&lt;c r=&quot;D562&quot; s=&quot;80&quot;&gt;&lt;f t=&quot;shared&quot; ca=&quot;1&quot; si=&quot;58&quot;/&gt;&lt;v&gt;0.16093707010966948&lt;/v&gt;&lt;/c&gt;&lt;c r=&quot;E562&quot; s=&quot;80&quot;&gt;&lt;f t=&quot;shared&quot; ca=&quot;1&quot; si=&quot;59&quot;/&gt;&lt;v&gt;7.6499790237063728E-2&lt;/v&gt;&lt;/c&gt;&lt;c r=&quot;F562&quot; s=&quot;80&quot;&gt;&lt;f t=&quot;shared&quot; ca=&quot;1&quot; si=&quot;60&quot;/&gt;&lt;v&gt;2.7997066176108126E-2&lt;/v&gt;&lt;/c&gt;&lt;c r=&quot;G562&quot; s=&quot;80&quot;&gt;&lt;f t=&quot;shared&quot; ca=&quot;1&quot; si=&quot;61&quot;/&gt;&lt;v&gt;9.7655949076768639E-2&lt;/v&gt;&lt;/c&gt;&lt;c r=&quot;H562&quot; s=&quot;81&quot;&gt;&lt;f t=&quot;shared&quot; ca=&quot;1&quot; si=&quot;62&quot;/&gt;&lt;v&gt;2506.441740596521&lt;/v&gt;&lt;/c&gt;&lt;c r=&quot;I562&quot; s=&quot;62&quot;&gt;&lt;f t=&quot;shared&quot; ca=&quot;1&quot; si=&quot;63&quot;/&gt;&lt;v&gt;41.128834811930417&lt;/v&gt;&lt;/c&gt;&lt;/row&gt;&lt;row r=&quot;563&quot; spans=&quot;2:9&quot; x14ac:dyDescent=&quot;0.25&quot;&gt;&lt;c r=&quot;B563&quot; s=&quot;83&quot;&gt;&lt;v&gt;518&lt;/v&gt;&lt;/c&gt;&lt;c r=&quot;C563&quot; s=&quot;80&quot;&gt;&lt;f t=&quot;shared&quot; ca=&quot;1&quot; si=&quot;57&quot;/&gt;&lt;v&gt;5.7893662079768524E-2&lt;/v&gt;&lt;/c&gt;&lt;c r=&quot;D563&quot; s=&quot;80&quot;&gt;&lt;f t=&quot;shared&quot; ca=&quot;1&quot; si=&quot;58&quot;/&gt;&lt;v&gt;0.16189577365869817&lt;/v&gt;&lt;/c&gt;&lt;c r=&quot;E563&quot; s=&quot;80&quot;&gt;&lt;f t=&quot;shared&quot; ca=&quot;1&quot; si=&quot;59&quot;/&gt;&lt;v&gt;8.4146906231016311E-2&lt;/v&gt;&lt;/c&gt;&lt;c r=&quot;F563&quot; s=&quot;80&quot;&gt;&lt;f t=&quot;shared&quot; ca=&quot;1&quot; si=&quot;60&quot;/&gt;&lt;v&gt;2.3666520025617359E-2&lt;/v&gt;&lt;/c&gt;&lt;c r=&quot;G563&quot; s=&quot;80&quot;&gt;&lt;f t=&quot;shared&quot; ca=&quot;1&quot; si=&quot;61&quot;/&gt;&lt;v&gt;9.8327041561088707E-2&lt;/v&gt;&lt;/c&gt;&lt;c r=&quot;H563&quot; s=&quot;81&quot;&gt;&lt;f t=&quot;shared&quot; ca=&quot;1&quot; si=&quot;62&quot;/&gt;&lt;v&gt;2025.7839657742365&lt;/v&gt;&lt;/c&gt;&lt;c r=&quot;I563&quot; s=&quot;62&quot;&gt;&lt;f t=&quot;shared&quot; ca=&quot;1&quot; si=&quot;63&quot;/&gt;&lt;v&gt;31.515679315484732&lt;/v&gt;&lt;/c&gt;&lt;/row&gt;&lt;row r=&quot;564&quot; spans=&quot;2:9&quot; x14ac:dyDescent=&quot;0.25&quot;&gt;&lt;c r=&quot;B564&quot; s=&quot;83&quot;&gt;&lt;v&gt;519&lt;/v&gt;&lt;/c&gt;&lt;c r=&quot;C564&quot; s=&quot;80&quot;&gt;&lt;f t=&quot;shared&quot; ca=&quot;1&quot; si=&quot;57&quot;/&gt;&lt;v&gt;5.6845048087711431E-2&lt;/v&gt;&lt;/c&gt;&lt;c r=&quot;D564&quot; s=&quot;80&quot;&gt;&lt;f t=&quot;shared&quot; ca=&quot;1&quot; si=&quot;58&quot;/&gt;&lt;v&gt;0.16823821161694599&lt;/v&gt;&lt;/c&gt;&lt;c r=&quot;E564&quot; s=&quot;80&quot;&gt;&lt;f t=&quot;shared&quot; ca=&quot;1&quot; si=&quot;59&quot;/&gt;&lt;v&gt;7.8242961444535991E-2&lt;/v&gt;&lt;/c&gt;&lt;c r=&quot;F564&quot; s=&quot;80&quot;&gt;&lt;f t=&quot;shared&quot; ca=&quot;1&quot; si=&quot;60&quot;/&gt;&lt;v&gt;2.5944606719751299E-2&lt;/v&gt;&lt;/c&gt;&lt;c r=&quot;G564&quot; s=&quot;80&quot;&gt;&lt;f t=&quot;shared&quot; ca=&quot;1&quot; si=&quot;61&quot;/&gt;&lt;v&gt;0.10276674813186221&lt;/v&gt;&lt;/c&gt;&lt;c r=&quot;H564&quot; s=&quot;81&quot;&gt;&lt;f t=&quot;shared&quot; ca=&quot;1&quot; si=&quot;62&quot;/&gt;&lt;v&gt;2423.1644846986333&lt;/v&gt;&lt;/c&gt;&lt;c r=&quot;I564&quot; s=&quot;62&quot;&gt;&lt;f t=&quot;shared&quot; ca=&quot;1&quot; si=&quot;63&quot;/&gt;&lt;v&gt;39.463289693972662&lt;/v&gt;&lt;/c&gt;&lt;/row&gt;&lt;row r=&quot;565&quot; spans=&quot;2:9&quot; x14ac:dyDescent=&quot;0.25&quot;&gt;&lt;c r=&quot;B565&quot; s=&quot;83&quot;&gt;&lt;v&gt;520&lt;/v&gt;&lt;/c&gt;&lt;c r=&quot;C565&quot; s=&quot;80&quot;&gt;&lt;f t=&quot;shared&quot; ca=&quot;1&quot; si=&quot;57&quot;/&gt;&lt;v&gt;6.9976593650626182E-2&lt;/v&gt;&lt;/c&gt;&lt;c r=&quot;D565&quot; s=&quot;80&quot;&gt;&lt;f t=&quot;shared&quot; ca=&quot;1&quot; si=&quot;58&quot;/&gt;&lt;v&gt;0.14245641587697816&lt;/v&gt;&lt;/c&gt;&lt;c r=&quot;E565&quot; s=&quot;80&quot;&gt;&lt;f t=&quot;shared&quot; ca=&quot;1&quot; si=&quot;59&quot;/&gt;&lt;v&gt;7.8407733463427789E-2&lt;/v&gt;&lt;/c&gt;&lt;c r=&quot;F565&quot; s=&quot;80&quot;&gt;&lt;f t=&quot;shared&quot; ca=&quot;1&quot; si=&quot;60&quot;/&gt;&lt;v&gt;2.243227451174902E-2&lt;/v&gt;&lt;/c&gt;&lt;c r=&quot;G565&quot; s=&quot;80&quot;&gt;&lt;f t=&quot;shared&quot; ca=&quot;1&quot; si=&quot;61&quot;/&gt;&lt;v&gt;8.4719491113884715E-2&lt;/v&gt;&lt;/c&gt;&lt;c r=&quot;H565&quot; s=&quot;81&quot;&gt;&lt;f t=&quot;shared&quot; ca=&quot;1&quot; si=&quot;62&quot;/&gt;&lt;v&gt;1996.7588805401006&lt;/v&gt;&lt;/c&gt;&lt;c r=&quot;I565&quot; s=&quot;62&quot;&gt;&lt;f t=&quot;shared&quot; ca=&quot;1&quot; si=&quot;63&quot;/&gt;&lt;v&gt;30.935177610802011&lt;/v&gt;&lt;/c&gt;&lt;/row&gt;&lt;row r=&quot;566&quot; spans=&quot;2:9&quot; x14ac:dyDescent=&quot;0.25&quot;&gt;&lt;c r=&quot;B566&quot; s=&quot;83&quot;&gt;&lt;v&gt;521&lt;/v&gt;&lt;/c&gt;&lt;c r=&quot;C566&quot; s=&quot;80&quot;&gt;&lt;f t=&quot;shared&quot; ca=&quot;1&quot; si=&quot;57&quot;/&gt;&lt;v&gt;1.603902058932722E-2&lt;/v&gt;&lt;/c&gt;&lt;c r=&quot;D566&quot; s=&quot;80&quot;&gt;&lt;f t=&quot;shared&quot; ca=&quot;1&quot; si=&quot;58&quot;/&gt;&lt;v&gt;0.16113319912159851&lt;/v&gt;&lt;/c&gt;&lt;c r=&quot;E566&quot; s=&quot;80&quot;&gt;&lt;f t=&quot;shared&quot; ca=&quot;1&quot; si=&quot;59&quot;/&gt;&lt;v&gt;7.9857450587958165E-2&lt;/v&gt;&lt;/c&gt;&lt;c r=&quot;F566&quot; s=&quot;80&quot;&gt;&lt;f t=&quot;shared&quot; ca=&quot;1&quot; si=&quot;60&quot;/&gt;&lt;v&gt;2.5452752687874405E-2&lt;/v&gt;&lt;/c&gt;&lt;c r=&quot;G566&quot; s=&quot;80&quot;&gt;&lt;f t=&quot;shared&quot; ca=&quot;1&quot; si=&quot;61&quot;/&gt;&lt;v&gt;9.7793239385118969E-2&lt;/v&gt;&lt;/c&gt;&lt;c r=&quot;H566&quot; s=&quot;81&quot;&gt;&lt;f t=&quot;shared&quot; ca=&quot;1&quot; si=&quot;62&quot;/&gt;&lt;v&gt;1856.4905849252514&lt;/v&gt;&lt;/c&gt;&lt;c r=&quot;I566&quot; s=&quot;62&quot;&gt;&lt;f t=&quot;shared&quot; ca=&quot;1&quot; si=&quot;63&quot;/&gt;&lt;v&gt;28.129811698505026&lt;/v&gt;&lt;/c&gt;&lt;/row&gt;&lt;row r=&quot;567&quot; spans=&quot;2:9&quot; x14ac:dyDescent=&quot;0.25&quot;&gt;&lt;c r=&quot;B567&quot; s=&quot;83&quot;&gt;&lt;v&gt;522&lt;/v&gt;&lt;/c&gt;&lt;c r=&quot;C567&quot; s=&quot;80&quot;&gt;&lt;f t=&quot;shared&quot; ca=&quot;1&quot; si=&quot;57&quot;/&gt;&lt;v&gt;5.0453127988777643E-2&lt;/v&gt;&lt;/c&gt;&lt;c r=&quot;D567&quot; s=&quot;80&quot;&gt;&lt;f t=&quot;shared&quot; ca=&quot;1&quot; si=&quot;58&quot;/&gt;&lt;v&gt;0.13468918645193961&lt;/v&gt;&lt;/c&gt;&lt;c r=&quot;E567&quot; s=&quot;80&quot;&gt;&lt;f t=&quot;shared&quot; ca=&quot;1&quot; si=&quot;59&quot;/&gt;&lt;v&gt;7.2819337535958359E-2&lt;/v&gt;&lt;/c&gt;&lt;c r=&quot;F567&quot; s=&quot;80&quot;&gt;&lt;f t=&quot;shared&quot; ca=&quot;1&quot; si=&quot;60&quot;/&gt;&lt;v&gt;2.5449922240211423E-2&lt;/v&gt;&lt;/c&gt;&lt;c r=&quot;G567&quot; s=&quot;80&quot;&gt;&lt;f t=&quot;shared&quot; ca=&quot;1&quot; si=&quot;61&quot;/&gt;&lt;v&gt;7.9282430516357721E-2&lt;/v&gt;&lt;/c&gt;&lt;c r=&quot;H567&quot; s=&quot;81&quot;&gt;&lt;f t=&quot;shared&quot; ca=&quot;1&quot; si=&quot;62&quot;/&gt;&lt;v&gt;2012.8460075460328&lt;/v&gt;&lt;/c&gt;&lt;c r=&quot;I567&quot; s=&quot;62&quot;&gt;&lt;f t=&quot;shared&quot; ca=&quot;1&quot; si=&quot;63&quot;/&gt;&lt;v&gt;31.256920150920656&lt;/v&gt;&lt;/c&gt;&lt;/row&gt;&lt;row r=&quot;568&quot; spans=&quot;2:9&quot; x14ac:dyDescent=&quot;0.25&quot;&gt;&lt;c r=&quot;B568&quot; s=&quot;83&quot;&gt;&lt;v&gt;523&lt;/v&gt;&lt;/c&gt;&lt;c r=&quot;C568&quot; s=&quot;80&quot;&gt;&lt;f t=&quot;shared&quot; ca=&quot;1&quot; si=&quot;57&quot;/&gt;&lt;v&gt;5.8063917596394093E-2&lt;/v&gt;&lt;/c&gt;&lt;c r=&quot;D568&quot; s=&quot;80&quot;&gt;&lt;f t=&quot;shared&quot; ca=&quot;1&quot; si=&quot;58&quot;/&gt;&lt;v&gt;0.14782293564524512&lt;/v&gt;&lt;/c&gt;&lt;c r=&quot;E568&quot; s=&quot;80&quot;&gt;&lt;f t=&quot;shared&quot; ca=&quot;1&quot; si=&quot;59&quot;/&gt;&lt;v&gt;8.4947018036418298E-2&lt;/v&gt;&lt;/c&gt;&lt;c r=&quot;F568&quot; s=&quot;80&quot;&gt;&lt;f t=&quot;shared&quot; ca=&quot;1&quot; si=&quot;60&quot;/&gt;&lt;v&gt;2.400620026942539E-2&lt;/v&gt;&lt;/c&gt;&lt;c r=&quot;G568&quot; s=&quot;80&quot;&gt;&lt;f t=&quot;shared&quot; ca=&quot;1&quot; si=&quot;61&quot;/&gt;&lt;v&gt;8.8476054951671601E-2&lt;/v&gt;&lt;/c&gt;&lt;c r=&quot;H568&quot; s=&quot;81&quot;&gt;&lt;f t=&quot;shared&quot; ca=&quot;1&quot; si=&quot;62&quot;/&gt;&lt;v&gt;1808.066125012539&lt;/v&gt;&lt;/c&gt;&lt;c r=&quot;I568&quot; s=&quot;62&quot;&gt;&lt;f t=&quot;shared&quot; ca=&quot;1&quot; si=&quot;63&quot;/&gt;&lt;v&gt;27.16132250025078&lt;/v&gt;&lt;/c&gt;&lt;/row&gt;&lt;row r=&quot;569&quot; spans=&quot;2:9&quot; x14ac:dyDescent=&quot;0.25&quot;&gt;&lt;c r=&quot;B569&quot; s=&quot;83&quot;&gt;&lt;v&gt;524&lt;/v&gt;&lt;/c&gt;&lt;c r=&quot;C569&quot; s=&quot;80&quot;&gt;&lt;f t=&quot;shared&quot; ca=&quot;1&quot; si=&quot;57&quot;/&gt;&lt;v&gt;7.425246455429875E-2&lt;/v&gt;&lt;/c&gt;&lt;c r=&quot;D569&quot; s=&quot;80&quot;&gt;&lt;f t=&quot;shared&quot; ca=&quot;1&quot; si=&quot;58&quot;/&gt;&lt;v&gt;0.15720804330594346&lt;/v&gt;&lt;/c&gt;&lt;c r=&quot;E569&quot; s=&quot;80&quot;&gt;&lt;f t=&quot;shared&quot; ca=&quot;1&quot; si=&quot;59&quot;/&gt;&lt;v&gt;7.8528256628639506E-2&lt;/v&gt;&lt;/c&gt;&lt;c r=&quot;F569&quot; s=&quot;80&quot;&gt;&lt;f t=&quot;shared&quot; ca=&quot;1&quot; si=&quot;60&quot;/&gt;&lt;v&gt;2.5559473200303339E-2&lt;/v&gt;&lt;/c&gt;&lt;c r=&quot;G569&quot; s=&quot;80&quot;&gt;&lt;f t=&quot;shared&quot; ca=&quot;1&quot; si=&quot;61&quot;/&gt;&lt;v&gt;9.5045630314160412E-2&lt;/v&gt;&lt;/c&gt;&lt;c r=&quot;H569&quot; s=&quot;81&quot;&gt;&lt;f t=&quot;shared&quot; ca=&quot;1&quot; si=&quot;62&quot;/&gt;&lt;v&gt;2387.3325095676&lt;/v&gt;&lt;/c&gt;&lt;c r=&quot;I569&quot; s=&quot;62&quot;&gt;&lt;f t=&quot;shared&quot; ca=&quot;1&quot; si=&quot;63&quot;/&gt;&lt;v&gt;38.746650191352003&lt;/v&gt;&lt;/c&gt;&lt;/row&gt;&lt;row r=&quot;570&quot; spans=&quot;2:9&quot; x14ac:dyDescent=&quot;0.25&quot;&gt;&lt;c r=&quot;B570&quot; s=&quot;83&quot;&gt;&lt;v&gt;525&lt;/v&gt;&lt;/c&gt;&lt;c r=&quot;C570&quot; s=&quot;80&quot;&gt;&lt;f t=&quot;shared&quot; ca=&quot;1&quot; si=&quot;57&quot;/&gt;&lt;v&gt;5.9313214615932079E-2&lt;/v&gt;&lt;/c&gt;&lt;c r=&quot;D570&quot; s=&quot;80&quot;&gt;&lt;f t=&quot;shared&quot; ca=&quot;1&quot; si=&quot;58&quot;/&gt;&lt;v&gt;0.15332181364780223&lt;/v&gt;&lt;/c&gt;&lt;c r=&quot;E570&quot; s=&quot;80&quot;&gt;&lt;f t=&quot;shared&quot; ca=&quot;1&quot; si=&quot;59&quot;/&gt;&lt;v&gt;7.7666256725077099E-2&lt;/v&gt;&lt;/c&gt;&lt;c r=&quot;F570&quot; s=&quot;80&quot;&gt;&lt;f t=&quot;shared&quot; ca=&quot;1&quot; si=&quot;60&quot;/&gt;&lt;v&gt;2.2948486936055713E-2&lt;/v&gt;&lt;/c&gt;&lt;c r=&quot;G570&quot; s=&quot;80&quot;&gt;&lt;f t=&quot;shared&quot; ca=&quot;1&quot; si=&quot;61&quot;/&gt;&lt;v&gt;9.232526955346157E-2&lt;/v&gt;&lt;/c&gt;&lt;c r=&quot;H570&quot; s=&quot;81&quot;&gt;&lt;f t=&quot;shared&quot; ca=&quot;1&quot; si=&quot;62&quot;/&gt;&lt;v&gt;2123.6653422256322&lt;/v&gt;&lt;/c&gt;&lt;c r=&quot;I570&quot; s=&quot;62&quot;&gt;&lt;f t=&quot;shared&quot; ca=&quot;1&quot; si=&quot;63&quot;/&gt;&lt;v&gt;33.473306844512642&lt;/v&gt;&lt;/c&gt;&lt;/row&gt;&lt;row r=&quot;571&quot; spans=&quot;2:9&quot; x14ac:dyDescent=&quot;0.25&quot;&gt;&lt;c r=&quot;B571&quot; s=&quot;83&quot;&gt;&lt;v&gt;526&lt;/v&gt;&lt;/c&gt;&lt;c r=&quot;C571&quot; s=&quot;80&quot;&gt;&lt;f t=&quot;shared&quot; ca=&quot;1&quot; si=&quot;57&quot;/&gt;&lt;v&gt;6.6374822856116025E-2&lt;/v&gt;&lt;/c&gt;&lt;c r=&quot;D571&quot; s=&quot;80&quot;&gt;&lt;f t=&quot;shared&quot; ca=&quot;1&quot; si=&quot;58&quot;/&gt;&lt;v&gt;0.16779898765325074&lt;/v&gt;&lt;/c&gt;&lt;c r=&quot;E571&quot; s=&quot;80&quot;&gt;&lt;f t=&quot;shared&quot; ca=&quot;1&quot; si=&quot;59&quot;/&gt;&lt;v&gt;8.122974496828525E-2&lt;/v&gt;&lt;/c&gt;&lt;c r=&quot;F571&quot; s=&quot;80&quot;&gt;&lt;f t=&quot;shared&quot; ca=&quot;1&quot; si=&quot;60&quot;/&gt;&lt;v&gt;2.5096668761141389E-2&lt;/v&gt;&lt;/c&gt;&lt;c r=&quot;G571&quot; s=&quot;80&quot;&gt;&lt;f t=&quot;shared&quot; ca=&quot;1&quot; si=&quot;61&quot;/&gt;&lt;v&gt;0.10245929135727552&lt;/v&gt;&lt;/c&gt;&lt;c r=&quot;H571&quot; s=&quot;81&quot;&gt;&lt;f t=&quot;shared&quot; ca=&quot;1&quot; si=&quot;62&quot;/&gt;&lt;v&gt;2349.4954033351314&lt;/v&gt;&lt;/c&gt;&lt;c r=&quot;I571&quot; s=&quot;62&quot;&gt;&lt;f t=&quot;shared&quot; ca=&quot;1&quot; si=&quot;63&quot;/&gt;&lt;v&gt;37.989908066702625&lt;/v&gt;&lt;/c&gt;&lt;/row&gt;&lt;row r=&quot;572&quot; spans=&quot;2:9&quot; x14ac:dyDescent=&quot;0.25&quot;&gt;&lt;c r=&quot;B572&quot; s=&quot;83&quot;&gt;&lt;v&gt;527&lt;/v&gt;&lt;/c&gt;&lt;c r=&quot;C572&quot; s=&quot;80&quot;&gt;&lt;f t=&quot;shared&quot; ca=&quot;1&quot; si=&quot;57&quot;/&gt;&lt;v&gt;4.2481045036690444E-2&lt;/v&gt;&lt;/c&gt;&lt;c r=&quot;D572&quot; s=&quot;80&quot;&gt;&lt;f t=&quot;shared&quot; ca=&quot;1&quot; si=&quot;58&quot;/&gt;&lt;v&gt;0.14627553186369605&lt;/v&gt;&lt;/c&gt;&lt;c r=&quot;E572&quot; s=&quot;80&quot;&gt;&lt;f t=&quot;shared&quot; ca=&quot;1&quot; si=&quot;59&quot;/&gt;&lt;v&gt;6.3385954966213895E-2&lt;/v&gt;&lt;/c&gt;&lt;c r=&quot;F572&quot; s=&quot;80&quot;&gt;&lt;f t=&quot;shared&quot; ca=&quot;1&quot; si=&quot;60&quot;/&gt;&lt;v&gt;2.6719742645527133E-2&lt;/v&gt;&lt;/c&gt;&lt;c r=&quot;G572&quot; s=&quot;80&quot;&gt;&lt;f t=&quot;shared&quot; ca=&quot;1&quot; si=&quot;61&quot;/&gt;&lt;v&gt;8.7392872304587227E-2&lt;/v&gt;&lt;/c&gt;&lt;c r=&quot;H572&quot; s=&quot;81&quot;&gt;&lt;f t=&quot;shared&quot; ca=&quot;1&quot; si=&quot;62&quot;/&gt;&lt;v&gt;2759.1363837408803&lt;/v&gt;&lt;/c&gt;&lt;c r=&quot;I572&quot; s=&quot;62&quot;&gt;&lt;f t=&quot;shared&quot; ca=&quot;1&quot; si=&quot;63&quot;/&gt;&lt;v&gt;46.182727674817606&lt;/v&gt;&lt;/c&gt;&lt;/row&gt;&lt;row r=&quot;573&quot; spans=&quot;2:9&quot; x14ac:dyDescent=&quot;0.25&quot;&gt;&lt;c r=&quot;B573&quot; s=&quot;83&quot;&gt;&lt;v&gt;528&lt;/v&gt;&lt;/c&gt;&lt;c r=&quot;C573&quot; s=&quot;80&quot;&gt;&lt;f t=&quot;shared&quot; ca=&quot;1&quot; si=&quot;57&quot;/&gt;&lt;v&gt;5.8195877995849722E-2&lt;/v&gt;&lt;/c&gt;&lt;c r=&quot;D573&quot; s=&quot;80&quot;&gt;&lt;f t=&quot;shared&quot; ca=&quot;1&quot; si=&quot;58&quot;/&gt;&lt;v&gt;0.14674773288589354&lt;/v&gt;&lt;/c&gt;&lt;c r=&quot;E573&quot; s=&quot;80&quot;&gt;&lt;f t=&quot;shared&quot; ca=&quot;1&quot; si=&quot;59&quot;/&gt;&lt;v&gt;7.7298721447605537E-2&lt;/v&gt;&lt;/c&gt;&lt;c r=&quot;F573&quot; s=&quot;80&quot;&gt;&lt;f t=&quot;shared&quot; ca=&quot;1&quot; si=&quot;60&quot;/&gt;&lt;v&gt;2.9132408240869406E-2&lt;/v&gt;&lt;/c&gt;&lt;c r=&quot;G573&quot; s=&quot;80&quot;&gt;&lt;f t=&quot;shared&quot; ca=&quot;1&quot; si=&quot;61&quot;/&gt;&lt;v&gt;8.7723413020125485E-2&lt;/v&gt;&lt;/c&gt;&lt;c r=&quot;H573&quot; s=&quot;81&quot;&gt;&lt;f t=&quot;shared&quot; ca=&quot;1&quot; si=&quot;62&quot;/&gt;&lt;v&gt;2236.2460304617516&lt;/v&gt;&lt;/c&gt;&lt;c r=&quot;I573&quot; s=&quot;62&quot;&gt;&lt;f t=&quot;shared&quot; ca=&quot;1&quot; si=&quot;63&quot;/&gt;&lt;v&gt;35.724920609235035&lt;/v&gt;&lt;/c&gt;&lt;/row&gt;&lt;row r=&quot;574&quot; spans=&quot;2:9&quot; x14ac:dyDescent=&quot;0.25&quot;&gt;&lt;c r=&quot;B574&quot; s=&quot;83&quot;&gt;&lt;v&gt;529&lt;/v&gt;&lt;/c&gt;&lt;c r=&quot;C574&quot; s=&quot;80&quot;&gt;&lt;f t=&quot;shared&quot; ca=&quot;1&quot; si=&quot;57&quot;/&gt;&lt;v&gt;3.6399732900462951E-2&lt;/v&gt;&lt;/c&gt;&lt;c r=&quot;D574&quot; s=&quot;80&quot;&gt;&lt;f t=&quot;shared&quot; ca=&quot;1&quot; si=&quot;58&quot;/&gt;&lt;v&gt;0.15336506879278802&lt;/v&gt;&lt;/c&gt;&lt;c r=&quot;E574&quot; s=&quot;80&quot;&gt;&lt;f t=&quot;shared&quot; ca=&quot;1&quot; si=&quot;59&quot;/&gt;&lt;v&gt;8.6902659169623767E-2&lt;/v&gt;&lt;/c&gt;&lt;c r=&quot;F574&quot; s=&quot;80&quot;&gt;&lt;f t=&quot;shared&quot; ca=&quot;1&quot; si=&quot;60&quot;/&gt;&lt;v&gt;2.7200202341823614E-2&lt;/v&gt;&lt;/c&gt;&lt;c r=&quot;G574&quot; s=&quot;80&quot;&gt;&lt;f t=&quot;shared&quot; ca=&quot;1&quot; si=&quot;61&quot;/&gt;&lt;v&gt;9.2355548154951617E-2&lt;/v&gt;&lt;/c&gt;&lt;c r=&quot;H574&quot; s=&quot;81&quot;&gt;&lt;f t=&quot;shared&quot; ca=&quot;1&quot; si=&quot;62&quot;/&gt;&lt;v&gt;1736.5426710806223&lt;/v&gt;&lt;/c&gt;&lt;c r=&quot;I574&quot; s=&quot;62&quot;&gt;&lt;f t=&quot;shared&quot; ca=&quot;1&quot; si=&quot;63&quot;/&gt;&lt;v&gt;25.730853421612448&lt;/v&gt;&lt;/c&gt;&lt;/row&gt;&lt;row r=&quot;575&quot; spans=&quot;2:9&quot; x14ac:dyDescent=&quot;0.25&quot;&gt;&lt;c r=&quot;B575&quot; s=&quot;83&quot;&gt;&lt;v&gt;530&lt;/v&gt;&lt;/c&gt;&lt;c r=&quot;C575&quot; s=&quot;80&quot;&gt;&lt;f t=&quot;shared&quot; ca=&quot;1&quot; si=&quot;57&quot;/&gt;&lt;v&gt;1.3698503644783588E-2&lt;/v&gt;&lt;/c&gt;&lt;c r=&quot;D575&quot; s=&quot;80&quot;&gt;&lt;f t=&quot;shared&quot; ca=&quot;1&quot; si=&quot;58&quot;/&gt;&lt;v&gt;0.1433279854516665&lt;/v&gt;&lt;/c&gt;&lt;c r=&quot;E575&quot; s=&quot;80&quot;&gt;&lt;f t=&quot;shared&quot; ca=&quot;1&quot; si=&quot;59&quot;/&gt;&lt;v&gt;8.2053053480772242E-2&lt;/v&gt;&lt;/c&gt;&lt;c r=&quot;F575&quot; s=&quot;80&quot;&gt;&lt;f t=&quot;shared&quot; ca=&quot;1&quot; si=&quot;60&quot;/&gt;&lt;v&gt;2.4738422765543822E-2&lt;/v&gt;&lt;/c&gt;&lt;c r=&quot;G575&quot; s=&quot;80&quot;&gt;&lt;f t=&quot;shared&quot; ca=&quot;1&quot; si=&quot;61&quot;/&gt;&lt;v&gt;8.5329589816166562E-2&lt;/v&gt;&lt;/c&gt;&lt;c r=&quot;H575&quot; s=&quot;81&quot;&gt;&lt;f t=&quot;shared&quot; ca=&quot;1&quot; si=&quot;62&quot;/&gt;&lt;v&gt;1525.8490301501092&lt;/v&gt;&lt;/c&gt;&lt;c r=&quot;I575&quot; s=&quot;62&quot;&gt;&lt;f t=&quot;shared&quot; ca=&quot;1&quot; si=&quot;63&quot;/&gt;&lt;v&gt;21.516980603002185&lt;/v&gt;&lt;/c&gt;&lt;/row&gt;&lt;row r=&quot;576&quot; spans=&quot;2:9&quot; x14ac:dyDescent=&quot;0.25&quot;&gt;&lt;c r=&quot;B576&quot; s=&quot;83&quot;&gt;&lt;v&gt;531&lt;/v&gt;&lt;/c&gt;&lt;c r=&quot;C576&quot; s=&quot;80&quot;&gt;&lt;f t=&quot;shared&quot; ca=&quot;1&quot; si=&quot;57&quot;/&gt;&lt;v&gt;4.2139559067290347E-2&lt;/v&gt;&lt;/c&gt;&lt;c r=&quot;D576&quot; s=&quot;80&quot;&gt;&lt;f t=&quot;shared&quot; ca=&quot;1&quot; si=&quot;58&quot;/&gt;&lt;v&gt;0.15720409921212536&lt;/v&gt;&lt;/c&gt;&lt;c r=&quot;E576&quot; s=&quot;80&quot;&gt;&lt;f t=&quot;shared&quot; ca=&quot;1&quot; si=&quot;59&quot;/&gt;&lt;v&gt;7.5861205102287013E-2&lt;/v&gt;&lt;/c&gt;&lt;c r=&quot;F576&quot; s=&quot;80&quot;&gt;&lt;f t=&quot;shared&quot; ca=&quot;1&quot; si=&quot;60&quot;/&gt;&lt;v&gt;2.0573791505099845E-2&lt;/v&gt;&lt;/c&gt;&lt;c r=&quot;G576&quot; s=&quot;80&quot;&gt;&lt;f t=&quot;shared&quot; ca=&quot;1&quot; si=&quot;61&quot;/&gt;&lt;v&gt;9.5042869448487749E-2&lt;/v&gt;&lt;/c&gt;&lt;c r=&quot;H576&quot; s=&quot;81&quot;&gt;&lt;f t=&quot;shared&quot; ca=&quot;1&quot; si=&quot;62&quot;/&gt;&lt;v&gt;2024.9672241284466&lt;/v&gt;&lt;/c&gt;&lt;c r=&quot;I576&quot; s=&quot;62&quot;&gt;&lt;f t=&quot;shared&quot; ca=&quot;1&quot; si=&quot;63&quot;/&gt;&lt;v&gt;31.499344482568929&lt;/v&gt;&lt;/c&gt;&lt;/row&gt;&lt;row r=&quot;577&quot; spans=&quot;2:9&quot; x14ac:dyDescent=&quot;0.25&quot;&gt;&lt;c r=&quot;B577&quot; s=&quot;83&quot;&gt;&lt;v&gt;532&lt;/v&gt;&lt;/c&gt;&lt;c r=&quot;C577&quot; s=&quot;80&quot;&gt;&lt;f t=&quot;shared&quot; ca=&quot;1&quot; si=&quot;57&quot;/&gt;&lt;v&gt;3.7694474641748688E-2&lt;/v&gt;&lt;/c&gt;&lt;c r=&quot;D577&quot; s=&quot;80&quot;&gt;&lt;f t=&quot;shared&quot; ca=&quot;1&quot; si=&quot;58&quot;/&gt;&lt;v&gt;0.15155076633126208&lt;/v&gt;&lt;/c&gt;&lt;c r=&quot;E577&quot; s=&quot;80&quot;&gt;&lt;f t=&quot;shared&quot; ca=&quot;1&quot; si=&quot;59&quot;/&gt;&lt;v&gt;7.7956911612496738E-2&lt;/v&gt;&lt;/c&gt;&lt;c r=&quot;F577&quot; s=&quot;80&quot;&gt;&lt;f t=&quot;shared&quot; ca=&quot;1&quot; si=&quot;60&quot;/&gt;&lt;v&gt;2.8276436617305323E-2&lt;/v&gt;&lt;/c&gt;&lt;c r=&quot;G577&quot; s=&quot;80&quot;&gt;&lt;f t=&quot;shared&quot; ca=&quot;1&quot; si=&quot;61&quot;/&gt;&lt;v&gt;9.1085536431883468E-2&lt;/v&gt;&lt;/c&gt;&lt;c r=&quot;H577&quot; s=&quot;81&quot;&gt;&lt;f t=&quot;shared&quot; ca=&quot;1&quot; si=&quot;62&quot;/&gt;&lt;v&gt;2063.6631197876759&lt;/v&gt;&lt;/c&gt;&lt;c r=&quot;I577&quot; s=&quot;62&quot;&gt;&lt;f t=&quot;shared&quot; ca=&quot;1&quot; si=&quot;63&quot;/&gt;&lt;v&gt;32.27326239575352&lt;/v&gt;&lt;/c&gt;&lt;/row&gt;&lt;row r=&quot;578&quot; spans=&quot;2:9&quot; x14ac:dyDescent=&quot;0.25&quot;&gt;&lt;c r=&quot;B578&quot; s=&quot;83&quot;&gt;&lt;v&gt;533&lt;/v&gt;&lt;/c&gt;&lt;c r=&quot;C578&quot; s=&quot;80&quot;&gt;&lt;f t=&quot;shared&quot; ca=&quot;1&quot; si=&quot;57&quot;/&gt;&lt;v&gt;4.5588373603438349E-2&lt;/v&gt;&lt;/c&gt;&lt;c r=&quot;D578&quot; s=&quot;80&quot;&gt;&lt;f t=&quot;shared&quot; ca=&quot;1&quot; si=&quot;58&quot;/&gt;&lt;v&gt;0.14984482001700791&lt;/v&gt;&lt;/c&gt;&lt;c r=&quot;E578&quot; s=&quot;80&quot;&gt;&lt;f t=&quot;shared&quot; ca=&quot;1&quot; si=&quot;59&quot;/&gt;&lt;v&gt;7.8969199390216308E-2&lt;/v&gt;&lt;/c&gt;&lt;c r=&quot;F578&quot; s=&quot;80&quot;&gt;&lt;f t=&quot;shared&quot; ca=&quot;1&quot; si=&quot;60&quot;/&gt;&lt;v&gt;2.29865321792284E-2&lt;/v&gt;&lt;/c&gt;&lt;c r=&quot;G578&quot; s=&quot;80&quot;&gt;&lt;f t=&quot;shared&quot; ca=&quot;1&quot; si=&quot;61&quot;/&gt;&lt;v&gt;8.9891374011905528E-2&lt;/v&gt;&lt;/c&gt;&lt;c r=&quot;H578&quot; s=&quot;81&quot;&gt;&lt;f t=&quot;shared&quot; ca=&quot;1&quot; si=&quot;62&quot;/&gt;&lt;v&gt;1903.8417796477479&lt;/v&gt;&lt;/c&gt;&lt;c r=&quot;I578&quot; s=&quot;62&quot;&gt;&lt;f t=&quot;shared&quot; ca=&quot;1&quot; si=&quot;63&quot;/&gt;&lt;v&gt;29.076835592954957&lt;/v&gt;&lt;/c&gt;&lt;/row&gt;&lt;row r=&quot;579&quot; spans=&quot;2:9&quot; x14ac:dyDescent=&quot;0.25&quot;&gt;&lt;c r=&quot;B579&quot; s=&quot;83&quot;&gt;&lt;v&gt;534&lt;/v&gt;&lt;/c&gt;&lt;c r=&quot;C579&quot; s=&quot;80&quot;&gt;&lt;f t=&quot;shared&quot; ca=&quot;1&quot; si=&quot;57&quot;/&gt;&lt;v&gt;6.2623423207857035E-2&lt;/v&gt;&lt;/c&gt;&lt;c r=&quot;D579&quot; s=&quot;80&quot;&gt;&lt;f t=&quot;shared&quot; ca=&quot;1&quot; si=&quot;58&quot;/&gt;&lt;v&gt;0.15991482322973544&lt;/v&gt;&lt;/c&gt;&lt;c r=&quot;E579&quot; s=&quot;80&quot;&gt;&lt;f t=&quot;shared&quot; ca=&quot;1&quot; si=&quot;59&quot;/&gt;&lt;v&gt;9.1165525867885316E-2&lt;/v&gt;&lt;/c&gt;&lt;c r=&quot;F579&quot; s=&quot;80&quot;&gt;&lt;f t=&quot;shared&quot; ca=&quot;1&quot; si=&quot;60&quot;/&gt;&lt;v&gt;2.3467462928771481E-2&lt;/v&gt;&lt;/c&gt;&lt;c r=&quot;G579&quot; s=&quot;80&quot;&gt;&lt;f t=&quot;shared&quot; ca=&quot;1&quot; si=&quot;61&quot;/&gt;&lt;v&gt;9.6940376260814809E-2&lt;/v&gt;&lt;/c&gt;&lt;c r=&quot;H579&quot; s=&quot;81&quot;&gt;&lt;f t=&quot;shared&quot; ca=&quot;1&quot; si=&quot;62&quot;/&gt;&lt;v&gt;1818.196650561325&lt;/v&gt;&lt;/c&gt;&lt;c r=&quot;I579&quot; s=&quot;62&quot;&gt;&lt;f t=&quot;shared&quot; ca=&quot;1&quot; si=&quot;63&quot;/&gt;&lt;v&gt;27.3639330112265&lt;/v&gt;&lt;/c&gt;&lt;/row&gt;&lt;row r=&quot;580&quot; spans=&quot;2:9&quot; x14ac:dyDescent=&quot;0.25&quot;&gt;&lt;c r=&quot;B580&quot; s=&quot;83&quot;&gt;&lt;v&gt;535&lt;/v&gt;&lt;/c&gt;&lt;c r=&quot;C580&quot; s=&quot;80&quot;&gt;&lt;f t=&quot;shared&quot; ca=&quot;1&quot; si=&quot;57&quot;/&gt;&lt;v&gt;6.0716965474086622E-2&lt;/v&gt;&lt;/c&gt;&lt;c r=&quot;D580&quot; s=&quot;80&quot;&gt;&lt;f t=&quot;shared&quot; ca=&quot;1&quot; si=&quot;58&quot;/&gt;&lt;v&gt;0.15200681795558216&lt;/v&gt;&lt;/c&gt;&lt;c r=&quot;E580&quot; s=&quot;80&quot;&gt;&lt;f t=&quot;shared&quot; ca=&quot;1&quot; si=&quot;59&quot;/&gt;&lt;v&gt;7.8818766839215598E-2&lt;/v&gt;&lt;/c&gt;&lt;c r=&quot;F580&quot; s=&quot;80&quot;&gt;&lt;f t=&quot;shared&quot; ca=&quot;1&quot; si=&quot;60&quot;/&gt;&lt;v&gt;2.6382855245024983E-2&lt;/v&gt;&lt;/c&gt;&lt;c r=&quot;G580&quot; s=&quot;80&quot;&gt;&lt;f t=&quot;shared&quot; ca=&quot;1&quot; si=&quot;61&quot;/&gt;&lt;v&gt;9.14047725689075E-2&lt;/v&gt;&lt;/c&gt;&lt;c r=&quot;H580&quot; s=&quot;81&quot;&gt;&lt;f t=&quot;shared&quot; ca=&quot;1&quot; si=&quot;62&quot;/&gt;&lt;v&gt;2182.4637339971664&lt;/v&gt;&lt;/c&gt;&lt;c r=&quot;I580&quot; s=&quot;62&quot;&gt;&lt;f t=&quot;shared&quot; ca=&quot;1&quot; si=&quot;63&quot;/&gt;&lt;v&gt;34.649274679943325&lt;/v&gt;&lt;/c&gt;&lt;/row&gt;&lt;row r=&quot;581&quot; spans=&quot;2:9&quot; x14ac:dyDescent=&quot;0.25&quot;&gt;&lt;c r=&quot;B581&quot; s=&quot;83&quot;&gt;&lt;v&gt;536&lt;/v&gt;&lt;/c&gt;&lt;c r=&quot;C581&quot; s=&quot;80&quot;&gt;&lt;f t=&quot;shared&quot; ca=&quot;1&quot; si=&quot;57&quot;/&gt;&lt;v&gt;4.7552630007623546E-2&lt;/v&gt;&lt;/c&gt;&lt;c r=&quot;D581&quot; s=&quot;80&quot;&gt;&lt;f t=&quot;shared&quot; ca=&quot;1&quot; si=&quot;58&quot;/&gt;&lt;v&gt;0.160161417330005&lt;/v&gt;&lt;/c&gt;&lt;c r=&quot;E581&quot; s=&quot;80&quot;&gt;&lt;f t=&quot;shared&quot; ca=&quot;1&quot; si=&quot;59&quot;/&gt;&lt;v&gt;8.0798451717829414E-2&lt;/v&gt;&lt;/c&gt;&lt;c r=&quot;F581&quot; s=&quot;80&quot;&gt;&lt;f t=&quot;shared&quot; ca=&quot;1&quot; si=&quot;60&quot;/&gt;&lt;v&gt;1.9057852204196285E-2&lt;/v&gt;&lt;/c&gt;&lt;c r=&quot;G581&quot; s=&quot;80&quot;&gt;&lt;f t=&quot;shared&quot; ca=&quot;1&quot; si=&quot;61&quot;/&gt;&lt;v&gt;9.7112992131003495E-2&lt;/v&gt;&lt;/c&gt;&lt;c r=&quot;H581&quot; s=&quot;81&quot;&gt;&lt;f t=&quot;shared&quot; ca=&quot;1&quot; si=&quot;62&quot;/&gt;&lt;v&gt;1904.3080310773548&lt;/v&gt;&lt;/c&gt;&lt;c r=&quot;I581&quot; s=&quot;62&quot;&gt;&lt;f t=&quot;shared&quot; ca=&quot;1&quot; si=&quot;63&quot;/&gt;&lt;v&gt;29.086160621547098&lt;/v&gt;&lt;/c&gt;&lt;/row&gt;&lt;row r=&quot;582&quot; spans=&quot;2:9&quot; x14ac:dyDescent=&quot;0.25&quot;&gt;&lt;c r=&quot;B582&quot; s=&quot;83&quot;&gt;&lt;v&gt;537&lt;/v&gt;&lt;/c&gt;&lt;c r=&quot;C582&quot; s=&quot;80&quot;&gt;&lt;f t=&quot;shared&quot; ca=&quot;1&quot; si=&quot;57&quot;/&gt;&lt;v&gt;3.2835930946179745E-2&lt;/v&gt;&lt;/c&gt;&lt;c r=&quot;D582&quot; s=&quot;80&quot;&gt;&lt;f t=&quot;shared&quot; ca=&quot;1&quot; si=&quot;58&quot;/&gt;&lt;v&gt;0.14075017259462436&lt;/v&gt;&lt;/c&gt;&lt;c r=&quot;E582&quot; s=&quot;80&quot;&gt;&lt;f t=&quot;shared&quot; ca=&quot;1&quot; si=&quot;59&quot;/&gt;&lt;v&gt;7.6890836046937611E-2&lt;/v&gt;&lt;/c&gt;&lt;c r=&quot;F582&quot; s=&quot;80&quot;&gt;&lt;f t=&quot;shared&quot; ca=&quot;1&quot; si=&quot;60&quot;/&gt;&lt;v&gt;2.5227150764372069E-2&lt;/v&gt;&lt;/c&gt;&lt;c r=&quot;G582&quot; s=&quot;80&quot;&gt;&lt;f t=&quot;shared&quot; ca=&quot;1&quot; si=&quot;61&quot;/&gt;&lt;v&gt;8.3525120816237058E-2&lt;/v&gt;&lt;/c&gt;&lt;c r=&quot;H582&quot; s=&quot;81&quot;&gt;&lt;f t=&quot;shared&quot; ca=&quot;1&quot; si=&quot;62&quot;/&gt;&lt;v&gt;1799.8771787783371&lt;/v&gt;&lt;/c&gt;&lt;c r=&quot;I582&quot; s=&quot;62&quot;&gt;&lt;f t=&quot;shared&quot; ca=&quot;1&quot; si=&quot;63&quot;/&gt;&lt;v&gt;26.997543575566741&lt;/v&gt;&lt;/c&gt;&lt;/row&gt;&lt;row r=&quot;583&quot; spans=&quot;2:9&quot; x14ac:dyDescent=&quot;0.25&quot;&gt;&lt;c r=&quot;B583&quot; s=&quot;83&quot;&gt;&lt;v&gt;538&lt;/v&gt;&lt;/c&gt;&lt;c r=&quot;C583&quot; s=&quot;80&quot;&gt;&lt;f t=&quot;shared&quot; ca=&quot;1&quot; si=&quot;57&quot;/&gt;&lt;v&gt;3.3895748792585861E-2&lt;/v&gt;&lt;/c&gt;&lt;c r=&quot;D583&quot; s=&quot;80&quot;&gt;&lt;f t=&quot;shared&quot; ca=&quot;1&quot; si=&quot;58&quot;/&gt;&lt;v&gt;0.15629905672263372&lt;/v&gt;&lt;/c&gt;&lt;c r=&quot;E583&quot; s=&quot;80&quot;&gt;&lt;f t=&quot;shared&quot; ca=&quot;1&quot; si=&quot;59&quot;/&gt;&lt;v&gt;8.0208358939748939E-2&lt;/v&gt;&lt;/c&gt;&lt;c r=&quot;F583&quot; s=&quot;80&quot;&gt;&lt;f t=&quot;shared&quot; ca=&quot;1&quot; si=&quot;60&quot;/&gt;&lt;v&gt;2.2796382115372098E-2&lt;/v&gt;&lt;/c&gt;&lt;c r=&quot;G583&quot; s=&quot;80&quot;&gt;&lt;f t=&quot;shared&quot; ca=&quot;1&quot; si=&quot;61&quot;/&gt;&lt;v&gt;9.4409339705843615E-2&lt;/v&gt;&lt;/c&gt;&lt;c r=&quot;H583&quot; s=&quot;81&quot;&gt;&lt;f t=&quot;shared&quot; ca=&quot;1&quot; si=&quot;62&quot;/&gt;&lt;v&gt;1853.952227182961&lt;/v&gt;&lt;/c&gt;&lt;c r=&quot;I583&quot; s=&quot;62&quot;&gt;&lt;f t=&quot;shared&quot; ca=&quot;1&quot; si=&quot;63&quot;/&gt;&lt;v&gt;28.079044543659219&lt;/v&gt;&lt;/c&gt;&lt;/row&gt;&lt;row r=&quot;584&quot; spans=&quot;2:9&quot; x14ac:dyDescent=&quot;0.25&quot;&gt;&lt;c r=&quot;B584&quot; s=&quot;83&quot;&gt;&lt;v&gt;539&lt;/v&gt;&lt;/c&gt;&lt;c r=&quot;C584&quot; s=&quot;80&quot;&gt;&lt;f t=&quot;shared&quot; ca=&quot;1&quot; si=&quot;57&quot;/&gt;&lt;v&gt;5.3608736480490873E-2&lt;/v&gt;&lt;/c&gt;&lt;c r=&quot;D584&quot; s=&quot;80&quot;&gt;&lt;f t=&quot;shared&quot; ca=&quot;1&quot; si=&quot;58&quot;/&gt;&lt;v&gt;0.15137782042404208&lt;/v&gt;&lt;/c&gt;&lt;c r=&quot;E584&quot; s=&quot;80&quot;&gt;&lt;f t=&quot;shared&quot; ca=&quot;1&quot; si=&quot;59&quot;/&gt;&lt;v&gt;8.3269855590626676E-2&lt;/v&gt;&lt;/c&gt;&lt;c r=&quot;F584&quot; s=&quot;80&quot;&gt;&lt;f t=&quot;shared&quot; ca=&quot;1&quot; si=&quot;60&quot;/&gt;&lt;v&gt;2.2577005016544822E-2&lt;/v&gt;&lt;/c&gt;&lt;c r=&quot;G584&quot; s=&quot;80&quot;&gt;&lt;f t=&quot;shared&quot; ca=&quot;1&quot; si=&quot;61&quot;/&gt;&lt;v&gt;9.0964474296829467E-2&lt;/v&gt;&lt;/c&gt;&lt;c r=&quot;H584&quot; s=&quot;81&quot;&gt;&lt;f t=&quot;shared&quot; ca=&quot;1&quot; si=&quot;62&quot;/&gt;&lt;v&gt;1840.3992107843646&lt;/v&gt;&lt;/c&gt;&lt;c r=&quot;I584&quot; s=&quot;62&quot;&gt;&lt;f t=&quot;shared&quot; ca=&quot;1&quot; si=&quot;63&quot;/&gt;&lt;v&gt;27.807984215687291&lt;/v&gt;&lt;/c&gt;&lt;/row&gt;&lt;row r=&quot;585&quot; spans=&quot;2:9&quot; x14ac:dyDescent=&quot;0.25&quot;&gt;&lt;c r=&quot;B585&quot; s=&quot;83&quot;&gt;&lt;v&gt;540&lt;/v&gt;&lt;/c&gt;&lt;c r=&quot;C585&quot; s=&quot;80&quot;&gt;&lt;f t=&quot;shared&quot; ca=&quot;1&quot; si=&quot;57&quot;/&gt;&lt;v&gt;5.6279853500430618E-2&lt;/v&gt;&lt;/c&gt;&lt;c r=&quot;D585&quot; s=&quot;80&quot;&gt;&lt;f t=&quot;shared&quot; ca=&quot;1&quot; si=&quot;58&quot;/&gt;&lt;v&gt;0.17697786573127747&lt;/v&gt;&lt;/c&gt;&lt;c r=&quot;E585&quot; s=&quot;80&quot;&gt;&lt;f t=&quot;shared&quot; ca=&quot;1&quot; si=&quot;59&quot;/&gt;&lt;v&gt;7.959015672451332E-2&lt;/v&gt;&lt;/c&gt;&lt;c r=&quot;F585&quot; s=&quot;80&quot;&gt;&lt;f t=&quot;shared&quot; ca=&quot;1&quot; si=&quot;60&quot;/&gt;&lt;v&gt;2.3639423173035166E-2&lt;/v&gt;&lt;/c&gt;&lt;c r=&quot;G585&quot; s=&quot;80&quot;&gt;&lt;f t=&quot;shared&quot; ca=&quot;1&quot; si=&quot;61&quot;/&gt;&lt;v&gt;0.10888450601189423&lt;/v&gt;&lt;/c&gt;&lt;c r=&quot;H585&quot; s=&quot;81&quot;&gt;&lt;f t=&quot;shared&quot; ca=&quot;1&quot; si=&quot;62&quot;/&gt;&lt;v&gt;2411.0774538167198&lt;/v&gt;&lt;/c&gt;&lt;c r=&quot;I585&quot; s=&quot;62&quot;&gt;&lt;f t=&quot;shared&quot; ca=&quot;1&quot; si=&quot;63&quot;/&gt;&lt;v&gt;39.221549076334398&lt;/v&gt;&lt;/c&gt;&lt;/row&gt;&lt;row r=&quot;586&quot; spans=&quot;2:9&quot; x14ac:dyDescent=&quot;0.25&quot;&gt;&lt;c r=&quot;B586&quot; s=&quot;83&quot;&gt;&lt;v&gt;541&lt;/v&gt;&lt;/c&gt;&lt;c r=&quot;C586&quot; s=&quot;80&quot;&gt;&lt;f t=&quot;shared&quot; ca=&quot;1&quot; si=&quot;57&quot;/&gt;&lt;v&gt;3.2483955640435255E-2&lt;/v&gt;&lt;/c&gt;&lt;c r=&quot;D586&quot; s=&quot;80&quot;&gt;&lt;f t=&quot;shared&quot; ca=&quot;1&quot; si=&quot;58&quot;/&gt;&lt;v&gt;0.14290536167397855&lt;/v&gt;&lt;/c&gt;&lt;c r=&quot;E586&quot; s=&quot;80&quot;&gt;&lt;f t=&quot;shared&quot; ca=&quot;1&quot; si=&quot;59&quot;/&gt;&lt;v&gt;8.3230627275064265E-2&lt;/v&gt;&lt;/c&gt;&lt;c r=&quot;F586&quot; s=&quot;80&quot;&gt;&lt;f t=&quot;shared&quot; ca=&quot;1&quot; si=&quot;60&quot;/&gt;&lt;v&gt;2.3409963478768149E-2&lt;/v&gt;&lt;/c&gt;&lt;c r=&quot;G586&quot; s=&quot;80&quot;&gt;&lt;f t=&quot;shared&quot; ca=&quot;1&quot; si=&quot;61&quot;/&gt;&lt;v&gt;8.5033753171784993E-2&lt;/v&gt;&lt;/c&gt;&lt;c r=&quot;H586&quot; s=&quot;81&quot;&gt;&lt;f t=&quot;shared&quot; ca=&quot;1&quot; si=&quot;62&quot;/&gt;&lt;v&gt;1589.1550144350319&lt;/v&gt;&lt;/c&gt;&lt;c r=&quot;I586&quot; s=&quot;62&quot;&gt;&lt;f t=&quot;shared&quot; ca=&quot;1&quot; si=&quot;63&quot;/&gt;&lt;v&gt;22.783100288700638&lt;/v&gt;&lt;/c&gt;&lt;/row&gt;&lt;row r=&quot;587&quot; spans=&quot;2:9&quot; x14ac:dyDescent=&quot;0.25&quot;&gt;&lt;c r=&quot;B587&quot; s=&quot;83&quot;&gt;&lt;v&gt;542&lt;/v&gt;&lt;/c&gt;&lt;c r=&quot;C587&quot; s=&quot;80&quot;&gt;&lt;f t=&quot;shared&quot; ca=&quot;1&quot; si=&quot;57&quot;/&gt;&lt;v&gt;4.3602988369097068E-2&lt;/v&gt;&lt;/c&gt;&lt;c r=&quot;D587&quot; s=&quot;80&quot;&gt;&lt;f t=&quot;shared&quot; ca=&quot;1&quot; si=&quot;58&quot;/&gt;&lt;v&gt;0.160809116762892&lt;/v&gt;&lt;/c&gt;&lt;c r=&quot;E587&quot; s=&quot;80&quot;&gt;&lt;f t=&quot;shared&quot; ca=&quot;1&quot; si=&quot;59&quot;/&gt;&lt;v&gt;8.5177914594553192E-2&lt;/v&gt;&lt;/c&gt;&lt;c r=&quot;F587&quot; s=&quot;80&quot;&gt;&lt;f t=&quot;shared&quot; ca=&quot;1&quot; si=&quot;60&quot;/&gt;&lt;v&gt;2.0225862898014434E-2&lt;/v&gt;&lt;/c&gt;&lt;c r=&quot;G587&quot; s=&quot;80&quot;&gt;&lt;f t=&quot;shared&quot; ca=&quot;1&quot; si=&quot;61&quot;/&gt;&lt;v&gt;9.7566381734024404E-2&lt;/v&gt;&lt;/c&gt;&lt;c r=&quot;H587&quot; s=&quot;81&quot;&gt;&lt;f t=&quot;shared&quot; ca=&quot;1&quot; si=&quot;62&quot;/&gt;&lt;v&gt;1779.8978755974749&lt;/v&gt;&lt;/c&gt;&lt;c r=&quot;I587&quot; s=&quot;62&quot;&gt;&lt;f t=&quot;shared&quot; ca=&quot;1&quot; si=&quot;63&quot;/&gt;&lt;v&gt;26.597957511949499&lt;/v&gt;&lt;/c&gt;&lt;/row&gt;&lt;row r=&quot;588&quot; spans=&quot;2:9&quot; x14ac:dyDescent=&quot;0.25&quot;&gt;&lt;c r=&quot;B588&quot; s=&quot;83&quot;&gt;&lt;v&gt;543&lt;/v&gt;&lt;/c&gt;&lt;c r=&quot;C588&quot; s=&quot;80&quot;&gt;&lt;f t=&quot;shared&quot; ca=&quot;1&quot; si=&quot;57&quot;/&gt;&lt;v&gt;4.211385142623069E-2&lt;/v&gt;&lt;/c&gt;&lt;c r=&quot;D588&quot; s=&quot;80&quot;&gt;&lt;f t=&quot;shared&quot; ca=&quot;1&quot; si=&quot;58&quot;/&gt;&lt;v&gt;0.16442238308678703&lt;/v&gt;&lt;/c&gt;&lt;c r=&quot;E588&quot; s=&quot;80&quot;&gt;&lt;f t=&quot;shared&quot; ca=&quot;1&quot; si=&quot;59&quot;/&gt;&lt;v&gt;8.9548117819535977E-2&lt;/v&gt;&lt;/c&gt;&lt;c r=&quot;F588&quot; s=&quot;80&quot;&gt;&lt;f t=&quot;shared&quot; ca=&quot;1&quot; si=&quot;60&quot;/&gt;&lt;v&gt;3.0899127824490377E-2&lt;/v&gt;&lt;/c&gt;&lt;c r=&quot;G588&quot; s=&quot;80&quot;&gt;&lt;f t=&quot;shared&quot; ca=&quot;1&quot; si=&quot;61&quot;/&gt;&lt;v&gt;0.10009566816075091&lt;/v&gt;&lt;/c&gt;&lt;c r=&quot;H588&quot; s=&quot;81&quot;&gt;&lt;f t=&quot;shared&quot; ca=&quot;1&quot; si=&quot;62&quot;/&gt;&lt;v&gt;1939.5055369489694&lt;/v&gt;&lt;/c&gt;&lt;c r=&quot;I588&quot; s=&quot;62&quot;&gt;&lt;f t=&quot;shared&quot; ca=&quot;1&quot; si=&quot;63&quot;/&gt;&lt;v&gt;29.790110738979386&lt;/v&gt;&lt;/c&gt;&lt;/row&gt;&lt;row r=&quot;589&quot; spans=&quot;2:9&quot; x14ac:dyDescent=&quot;0.25&quot;&gt;&lt;c r=&quot;B589&quot; s=&quot;83&quot;&gt;&lt;v&gt;544&lt;/v&gt;&lt;/c&gt;&lt;c r=&quot;C589&quot; s=&quot;80&quot;&gt;&lt;f t=&quot;shared&quot; ca=&quot;1&quot; si=&quot;57&quot;/&gt;&lt;v&gt;6.0855451870747597E-2&lt;/v&gt;&lt;/c&gt;&lt;c r=&quot;D589&quot; s=&quot;80&quot;&gt;&lt;f t=&quot;shared&quot; ca=&quot;1&quot; si=&quot;58&quot;/&gt;&lt;v&gt;0.1545925828852098&lt;/v&gt;&lt;/c&gt;&lt;c r=&quot;E589&quot; s=&quot;80&quot;&gt;&lt;f t=&quot;shared&quot; ca=&quot;1&quot; si=&quot;59&quot;/&gt;&lt;v&gt;8.595776438751794E-2&lt;/v&gt;&lt;/c&gt;&lt;c r=&quot;F589&quot; s=&quot;80&quot;&gt;&lt;f t=&quot;shared&quot; ca=&quot;1&quot; si=&quot;60&quot;/&gt;&lt;v&gt;2.4762335362273267E-2&lt;/v&gt;&lt;/c&gt;&lt;c r=&quot;G589&quot; s=&quot;80&quot;&gt;&lt;f t=&quot;shared&quot; ca=&quot;1&quot; si=&quot;61&quot;/&gt;&lt;v&gt;9.321480801964685E-2&lt;/v&gt;&lt;/c&gt;&lt;c r=&quot;H589&quot; s=&quot;81&quot;&gt;&lt;f t=&quot;shared&quot; ca=&quot;1&quot; si=&quot;62&quot;/&gt;&lt;v&gt;1914.5943170176358&lt;/v&gt;&lt;/c&gt;&lt;c r=&quot;I589&quot; s=&quot;62&quot;&gt;&lt;f t=&quot;shared&quot; ca=&quot;1&quot; si=&quot;63&quot;/&gt;&lt;v&gt;29.291886340352718&lt;/v&gt;&lt;/c&gt;&lt;/row&gt;&lt;row r=&quot;590&quot; spans=&quot;2:9&quot; x14ac:dyDescent=&quot;0.25&quot;&gt;&lt;c r=&quot;B590&quot; s=&quot;83&quot;&gt;&lt;v&gt;545&lt;/v&gt;&lt;/c&gt;&lt;c r=&quot;C590&quot; s=&quot;80&quot;&gt;&lt;f t=&quot;shared&quot; ca=&quot;1&quot; si=&quot;57&quot;/&gt;&lt;v&gt;4.4723822174458701E-2&lt;/v&gt;&lt;/c&gt;&lt;c r=&quot;D590&quot; s=&quot;80&quot;&gt;&lt;f t=&quot;shared&quot; ca=&quot;1&quot; si=&quot;58&quot;/&gt;&lt;v&gt;0.14908689675962769&lt;/v&gt;&lt;/c&gt;&lt;c r=&quot;E590&quot; s=&quot;80&quot;&gt;&lt;f t=&quot;shared&quot; ca=&quot;1&quot; si=&quot;59&quot;/&gt;&lt;v&gt;8.112910784162361E-2&lt;/v&gt;&lt;/c&gt;&lt;c r=&quot;F590&quot; s=&quot;80&quot;&gt;&lt;f t=&quot;shared&quot; ca=&quot;1&quot; si=&quot;60&quot;/&gt;&lt;v&gt;2.4321555217413526E-2&lt;/v&gt;&lt;/c&gt;&lt;c r=&quot;G590&quot; s=&quot;80&quot;&gt;&lt;f t=&quot;shared&quot; ca=&quot;1&quot; si=&quot;61&quot;/&gt;&lt;v&gt;8.9360827731739395E-2&lt;/v&gt;&lt;/c&gt;&lt;c r=&quot;H590&quot; s=&quot;81&quot;&gt;&lt;f t=&quot;shared&quot; ca=&quot;1&quot; si=&quot;62&quot;/&gt;&lt;v&gt;1849.3890838961925&lt;/v&gt;&lt;/c&gt;&lt;c r=&quot;I590&quot; s=&quot;62&quot;&gt;&lt;f t=&quot;shared&quot; ca=&quot;1&quot; si=&quot;63&quot;/&gt;&lt;v&gt;27.987781677923849&lt;/v&gt;&lt;/c&gt;&lt;/row&gt;&lt;row r=&quot;591&quot; spans=&quot;2:9&quot; x14ac:dyDescent=&quot;0.25&quot;&gt;&lt;c r=&quot;B591&quot; s=&quot;83&quot;&gt;&lt;v&gt;546&lt;/v&gt;&lt;/c&gt;&lt;c r=&quot;C591&quot; s=&quot;80&quot;&gt;&lt;f t=&quot;shared&quot; ca=&quot;1&quot; si=&quot;57&quot;/&gt;&lt;v&gt;5.4513147899739947E-2&lt;/v&gt;&lt;/c&gt;&lt;c r=&quot;D591&quot; s=&quot;80&quot;&gt;&lt;f t=&quot;shared&quot; ca=&quot;1&quot; si=&quot;58&quot;/&gt;&lt;v&gt;0.1509274833089537&lt;/v&gt;&lt;/c&gt;&lt;c r=&quot;E591&quot; s=&quot;80&quot;&gt;&lt;f t=&quot;shared&quot; ca=&quot;1&quot; si=&quot;59&quot;/&gt;&lt;v&gt;7.2751722910180519E-2&lt;/v&gt;&lt;/c&gt;&lt;c r=&quot;F591&quot; s=&quot;80&quot;&gt;&lt;f t=&quot;shared&quot; ca=&quot;1&quot; si=&quot;60&quot;/&gt;&lt;v&gt;2.425713159985456E-2&lt;/v&gt;&lt;/c&gt;&lt;c r=&quot;G591&quot; s=&quot;80&quot;&gt;&lt;f t=&quot;shared&quot; ca=&quot;1&quot; si=&quot;61&quot;/&gt;&lt;v&gt;9.0649238316267589E-2&lt;/v&gt;&lt;/c&gt;&lt;c r=&quot;H591&quot; s=&quot;81&quot;&gt;&lt;f t=&quot;shared&quot; ca=&quot;1&quot; si=&quot;62&quot;/&gt;&lt;v&gt;2297.3338667851976&lt;/v&gt;&lt;/c&gt;&lt;c r=&quot;I591&quot; s=&quot;62&quot;&gt;&lt;f t=&quot;shared&quot; ca=&quot;1&quot; si=&quot;63&quot;/&gt;&lt;v&gt;36.946677335703953&lt;/v&gt;&lt;/c&gt;&lt;/row&gt;&lt;row r=&quot;592&quot; spans=&quot;2:9&quot; x14ac:dyDescent=&quot;0.25&quot;&gt;&lt;c r=&quot;B592&quot; s=&quot;83&quot;&gt;&lt;v&gt;547&lt;/v&gt;&lt;/c&gt;&lt;c r=&quot;C592&quot; s=&quot;80&quot;&gt;&lt;f t=&quot;shared&quot; ca=&quot;1&quot; si=&quot;57&quot;/&gt;&lt;v&gt;2.593902190782759E-2&lt;/v&gt;&lt;/c&gt;&lt;c r=&quot;D592&quot; s=&quot;80&quot;&gt;&lt;f t=&quot;shared&quot; ca=&quot;1&quot; si=&quot;58&quot;/&gt;&lt;v&gt;0.14607517544301335&lt;/v&gt;&lt;/c&gt;&lt;c r=&quot;E592&quot; s=&quot;80&quot;&gt;&lt;f t=&quot;shared&quot; ca=&quot;1&quot; si=&quot;59&quot;/&gt;&lt;v&gt;8.5695668904403541E-2&lt;/v&gt;&lt;/c&gt;&lt;c r=&quot;F592&quot; s=&quot;80&quot;&gt;&lt;f t=&quot;shared&quot; ca=&quot;1&quot; si=&quot;60&quot;/&gt;&lt;v&gt;2.6689093693080264E-2&lt;/v&gt;&lt;/c&gt;&lt;c r=&quot;G592&quot; s=&quot;80&quot;&gt;&lt;f t=&quot;shared&quot; ca=&quot;1&quot; si=&quot;61&quot;/&gt;&lt;v&gt;8.7252622810109343E-2&lt;/v&gt;&lt;/c&gt;&lt;c r=&quot;H592&quot; s=&quot;81&quot;&gt;&lt;f t=&quot;shared&quot; ca=&quot;1&quot; si=&quot;62&quot;/&gt;&lt;v&gt;1588.849868214862&lt;/v&gt;&lt;/c&gt;&lt;c r=&quot;I592&quot; s=&quot;62&quot;&gt;&lt;f t=&quot;shared&quot; ca=&quot;1&quot; si=&quot;63&quot;/&gt;&lt;v&gt;22.776997364297241&lt;/v&gt;&lt;/c&gt;&lt;/row&gt;&lt;row r=&quot;593&quot; spans=&quot;2:9&quot; x14ac:dyDescent=&quot;0.25&quot;&gt;&lt;c r=&quot;B593&quot; s=&quot;83&quot;&gt;&lt;v&gt;548&lt;/v&gt;&lt;/c&gt;&lt;c r=&quot;C593&quot; s=&quot;80&quot;&gt;&lt;f t=&quot;shared&quot; ca=&quot;1&quot; si=&quot;57&quot;/&gt;&lt;v&gt;5.6311978915182685E-2&lt;/v&gt;&lt;/c&gt;&lt;c r=&quot;D593&quot; s=&quot;80&quot;&gt;&lt;f t=&quot;shared&quot; ca=&quot;1&quot; si=&quot;58&quot;/&gt;&lt;v&gt;0.16120356523988655&lt;/v&gt;&lt;/c&gt;&lt;c r=&quot;E593&quot; s=&quot;80&quot;&gt;&lt;f t=&quot;shared&quot; ca=&quot;1&quot; si=&quot;59&quot;/&gt;&lt;v&gt;7.6208787019119789E-2&lt;/v&gt;&lt;/c&gt;&lt;c r=&quot;F593&quot; s=&quot;80&quot;&gt;&lt;f t=&quot;shared&quot; ca=&quot;1&quot; si=&quot;60&quot;/&gt;&lt;v&gt;2.415883302328227E-2&lt;/v&gt;&lt;/c&gt;&lt;c r=&quot;G593&quot; s=&quot;80&quot;&gt;&lt;f t=&quot;shared&quot; ca=&quot;1&quot; si=&quot;61&quot;/&gt;&lt;v&gt;9.7842495667920582E-2&lt;/v&gt;&lt;/c&gt;&lt;c r=&quot;H593&quot; s=&quot;81&quot;&gt;&lt;f t=&quot;shared&quot; ca=&quot;1&quot; si=&quot;62&quot;/&gt;&lt;v&gt;2327.2501411761077&lt;/v&gt;&lt;/c&gt;&lt;c r=&quot;I593&quot; s=&quot;62&quot;&gt;&lt;f t=&quot;shared&quot; ca=&quot;1&quot; si=&quot;63&quot;/&gt;&lt;v&gt;37.545002823522154&lt;/v&gt;&lt;/c&gt;&lt;/row&gt;&lt;row r=&quot;594&quot; spans=&quot;2:9&quot; x14ac:dyDescent=&quot;0.25&quot;&gt;&lt;c r=&quot;B594&quot; s=&quot;83&quot;&gt;&lt;v&gt;549&lt;/v&gt;&lt;/c&gt;&lt;c r=&quot;C594&quot; s=&quot;80&quot;&gt;&lt;f t=&quot;shared&quot; ca=&quot;1&quot; si=&quot;57&quot;/&gt;&lt;v&gt;4.7093062724466929E-2&lt;/v&gt;&lt;/c&gt;&lt;c r=&quot;D594&quot; s=&quot;80&quot;&gt;&lt;f t=&quot;shared&quot; ca=&quot;1&quot; si=&quot;58&quot;/&gt;&lt;v&gt;0.15624074214606593&lt;/v&gt;&lt;/c&gt;&lt;c r=&quot;E594&quot; s=&quot;80&quot;&gt;&lt;f t=&quot;shared&quot; ca=&quot;1&quot; si=&quot;59&quot;/&gt;&lt;v&gt;8.5117959709308855E-2&lt;/v&gt;&lt;/c&gt;&lt;c r=&quot;F594&quot; s=&quot;80&quot;&gt;&lt;f t=&quot;shared&quot; ca=&quot;1&quot; si=&quot;60&quot;/&gt;&lt;v&gt;2.7595611487062677E-2&lt;/v&gt;&lt;/c&gt;&lt;c r=&quot;G594&quot; s=&quot;80&quot;&gt;&lt;f t=&quot;shared&quot; ca=&quot;1&quot; si=&quot;61&quot;/&gt;&lt;v&gt;9.4368519502246145E-2&lt;/v&gt;&lt;/c&gt;&lt;c r=&quot;H594&quot; s=&quot;81&quot;&gt;&lt;f t=&quot;shared&quot; ca=&quot;1&quot; si=&quot;62&quot;/&gt;&lt;v&gt;1926.6831753201013&lt;/v&gt;&lt;/c&gt;&lt;c r=&quot;I594&quot; s=&quot;62&quot;&gt;&lt;f t=&quot;shared&quot; ca=&quot;1&quot; si=&quot;63&quot;/&gt;&lt;v&gt;29.533663506402025&lt;/v&gt;&lt;/c&gt;&lt;/row&gt;&lt;row r=&quot;595&quot; spans=&quot;2:9&quot; x14ac:dyDescent=&quot;0.25&quot;&gt;&lt;c r=&quot;B595&quot; s=&quot;83&quot;&gt;&lt;v&gt;550&lt;/v&gt;&lt;/c&gt;&lt;c r=&quot;C595&quot; s=&quot;80&quot;&gt;&lt;f t=&quot;shared&quot; ca=&quot;1&quot; si=&quot;57&quot;/&gt;&lt;v&gt;2.0465939203002527E-2&lt;/v&gt;&lt;/c&gt;&lt;c r=&quot;D595&quot; s=&quot;80&quot;&gt;&lt;f t=&quot;shared&quot; ca=&quot;1&quot; si=&quot;58&quot;/&gt;&lt;v&gt;0.16290860423456288&lt;/v&gt;&lt;/c&gt;&lt;c r=&quot;E595&quot; s=&quot;80&quot;&gt;&lt;f t=&quot;shared&quot; ca=&quot;1&quot; si=&quot;59&quot;/&gt;&lt;v&gt;7.9356132913883853E-2&lt;/v&gt;&lt;/c&gt;&lt;c r=&quot;F595&quot; s=&quot;80&quot;&gt;&lt;f t=&quot;shared&quot; ca=&quot;1&quot; si=&quot;60&quot;/&gt;&lt;v&gt;3.0091231068561208E-2&lt;/v&gt;&lt;/c&gt;&lt;c r=&quot;G595&quot; s=&quot;80&quot;&gt;&lt;f t=&quot;shared&quot; ca=&quot;1&quot; si=&quot;61&quot;/&gt;&lt;v&gt;9.9036022964194004E-2&lt;/v&gt;&lt;/c&gt;&lt;c r=&quot;H595&quot; s=&quot;81&quot;&gt;&lt;f t=&quot;shared&quot; ca=&quot;1&quot; si=&quot;62&quot;/&gt;&lt;v&gt;2083.2172095829783&lt;/v&gt;&lt;/c&gt;&lt;c r=&quot;I595&quot; s=&quot;62&quot;&gt;&lt;f t=&quot;shared&quot; ca=&quot;1&quot; si=&quot;63&quot;/&gt;&lt;v&gt;32.664344191659566&lt;/v&gt;&lt;/c&gt;&lt;/row&gt;&lt;row r=&quot;596&quot; spans=&quot;2:9&quot; x14ac:dyDescent=&quot;0.25&quot;&gt;&lt;c r=&quot;B596&quot; s=&quot;83&quot;&gt;&lt;v&gt;551&lt;/v&gt;&lt;/c&gt;&lt;c r=&quot;C596&quot; s=&quot;80&quot;&gt;&lt;f t=&quot;shared&quot; ca=&quot;1&quot; si=&quot;57&quot;/&gt;&lt;v&gt;9.409636588771858E-2&lt;/v&gt;&lt;/c&gt;&lt;c r=&quot;D596&quot; s=&quot;80&quot;&gt;&lt;f t=&quot;shared&quot; ca=&quot;1&quot; si=&quot;58&quot;/&gt;&lt;v&gt;0.16083478370286131&lt;/v&gt;&lt;/c&gt;&lt;c r=&quot;E596&quot; s=&quot;80&quot;&gt;&lt;f t=&quot;shared&quot; ca=&quot;1&quot; si=&quot;59&quot;/&gt;&lt;v&gt;8.1166630305662624E-2&lt;/v&gt;&lt;/c&gt;&lt;c r=&quot;F596&quot; s=&quot;80&quot;&gt;&lt;f t=&quot;shared&quot; ca=&quot;1&quot; si=&quot;60&quot;/&gt;&lt;v&gt;2.7950425267831893E-2&lt;/v&gt;&lt;/c&gt;&lt;c r=&quot;G596&quot; s=&quot;80&quot;&gt;&lt;f t=&quot;shared&quot; ca=&quot;1&quot; si=&quot;61&quot;/&gt;&lt;v&gt;9.7584348592002906E-2&lt;/v&gt;&lt;/c&gt;&lt;c r=&quot;H596&quot; s=&quot;81&quot;&gt;&lt;f t=&quot;shared&quot; ca=&quot;1&quot; si=&quot;62&quot;/&gt;&lt;v&gt;2631.4445629118409&lt;/v&gt;&lt;/c&gt;&lt;c r=&quot;I596&quot; s=&quot;62&quot;&gt;&lt;f t=&quot;shared&quot; ca=&quot;1&quot; si=&quot;63&quot;/&gt;&lt;v&gt;43.62889125823682&lt;/v&gt;&lt;/c&gt;&lt;/row&gt;&lt;row r=&quot;597&quot; spans=&quot;2:9&quot; x14ac:dyDescent=&quot;0.25&quot;&gt;&lt;c r=&quot;B597&quot; s=&quot;83&quot;&gt;&lt;v&gt;552&lt;/v&gt;&lt;/c&gt;&lt;c r=&quot;C597&quot; s=&quot;80&quot;&gt;&lt;f t=&quot;shared&quot; ca=&quot;1&quot; si=&quot;57&quot;/&gt;&lt;v&gt;7.2153907057108391E-2&lt;/v&gt;&lt;/c&gt;&lt;c r=&quot;D597&quot; s=&quot;80&quot;&gt;&lt;f t=&quot;shared&quot; ca=&quot;1&quot; si=&quot;58&quot;/&gt;&lt;v&gt;0.16834622301598889&lt;/v&gt;&lt;/c&gt;&lt;c r=&quot;E597&quot; s=&quot;80&quot;&gt;&lt;f t=&quot;shared&quot; ca=&quot;1&quot; si=&quot;59&quot;/&gt;&lt;v&gt;7.9253598514067547E-2&lt;/v&gt;&lt;/c&gt;&lt;c r=&quot;F597&quot; s=&quot;80&quot;&gt;&lt;f t=&quot;shared&quot; ca=&quot;1&quot; si=&quot;60&quot;/&gt;&lt;v&gt;2.5395390598669871E-2&lt;/v&gt;&lt;/c&gt;&lt;c r=&quot;G597&quot; s=&quot;80&quot;&gt;&lt;f t=&quot;shared&quot; ca=&quot;1&quot; si=&quot;61&quot;/&gt;&lt;v&gt;0.10284235611119222&lt;/v&gt;&lt;/c&gt;&lt;c r=&quot;H597&quot; s=&quot;81&quot;&gt;&lt;f t=&quot;shared&quot; ca=&quot;1&quot; si=&quot;62&quot;/&gt;&lt;v&gt;2518.5163233184326&lt;/v&gt;&lt;/c&gt;&lt;c r=&quot;I597&quot; s=&quot;62&quot;&gt;&lt;f t=&quot;shared&quot; ca=&quot;1&quot; si=&quot;63&quot;/&gt;&lt;v&gt;41.370326466368653&lt;/v&gt;&lt;/c&gt;&lt;/row&gt;&lt;row r=&quot;598&quot; spans=&quot;2:9&quot; x14ac:dyDescent=&quot;0.25&quot;&gt;&lt;c r=&quot;B598&quot; s=&quot;83&quot;&gt;&lt;v&gt;553&lt;/v&gt;&lt;/c&gt;&lt;c r=&quot;C598&quot; s=&quot;80&quot;&gt;&lt;f t=&quot;shared&quot; ca=&quot;1&quot; si=&quot;57&quot;/&gt;&lt;v&gt;4.6380024385518533E-2&lt;/v&gt;&lt;/c&gt;&lt;c r=&quot;D598&quot; s=&quot;80&quot;&gt;&lt;f t=&quot;shared&quot; ca=&quot;1&quot; si=&quot;58&quot;/&gt;&lt;v&gt;0.15646686973981&lt;/v&gt;&lt;/c&gt;&lt;c r=&quot;E598&quot; s=&quot;80&quot;&gt;&lt;f t=&quot;shared&quot; ca=&quot;1&quot; si=&quot;59&quot;/&gt;&lt;v&gt;7.5633157964173581E-2&lt;/v&gt;&lt;/c&gt;&lt;c r=&quot;F598&quot; s=&quot;80&quot;&gt;&lt;f t=&quot;shared&quot; ca=&quot;1&quot; si=&quot;60&quot;/&gt;&lt;v&gt;2.8711700517992871E-2&lt;/v&gt;&lt;/c&gt;&lt;c r=&quot;G598&quot; s=&quot;80&quot;&gt;&lt;f t=&quot;shared&quot; ca=&quot;1&quot; si=&quot;61&quot;/&gt;&lt;v&gt;9.4526808817866986E-2&lt;/v&gt;&lt;/c&gt;&lt;c r=&quot;H598&quot; s=&quot;81&quot;&gt;&lt;f t=&quot;shared&quot; ca=&quot;1&quot; si=&quot;62&quot;/&gt;&lt;v&gt;2353.015835574105&lt;/v&gt;&lt;/c&gt;&lt;c r=&quot;I598&quot; s=&quot;62&quot;&gt;&lt;f t=&quot;shared&quot; ca=&quot;1&quot; si=&quot;63&quot;/&gt;&lt;v&gt;38.060316711482102&lt;/v&gt;&lt;/c&gt;&lt;/row&gt;&lt;row r=&quot;599&quot; spans=&quot;2:9&quot; x14ac:dyDescent=&quot;0.25&quot;&gt;&lt;c r=&quot;B599&quot; s=&quot;83&quot;&gt;&lt;v&gt;554&lt;/v&gt;&lt;/c&gt;&lt;c r=&quot;C599&quot; s=&quot;80&quot;&gt;&lt;f t=&quot;shared&quot; ca=&quot;1&quot; si=&quot;57&quot;/&gt;&lt;v&gt;6.9968655597721321E-2&lt;/v&gt;&lt;/c&gt;&lt;c r=&quot;D599&quot; s=&quot;80&quot;&gt;&lt;f t=&quot;shared&quot; ca=&quot;1&quot; si=&quot;58&quot;/&gt;&lt;v&gt;0.15739654642866174&lt;/v&gt;&lt;/c&gt;&lt;c r=&quot;E599&quot; s=&quot;80&quot;&gt;&lt;f t=&quot;shared&quot; ca=&quot;1&quot; si=&quot;59&quot;/&gt;&lt;v&gt;7.9787266644393326E-2&lt;/v&gt;&lt;/c&gt;&lt;c r=&quot;F599&quot; s=&quot;80&quot;&gt;&lt;f t=&quot;shared&quot; ca=&quot;1&quot; si=&quot;60&quot;/&gt;&lt;v&gt;2.1187170724844787E-2&lt;/v&gt;&lt;/c&gt;&lt;c r=&quot;G599&quot; s=&quot;80&quot;&gt;&lt;f t=&quot;shared&quot; ca=&quot;1&quot; si=&quot;61&quot;/&gt;&lt;v&gt;9.5177582500063224E-2&lt;/v&gt;&lt;/c&gt;&lt;c r=&quot;H599&quot; s=&quot;81&quot;&gt;&lt;f t=&quot;shared&quot; ca=&quot;1&quot; si=&quot;62&quot;/&gt;&lt;v&gt;2149.9930183601309&lt;/v&gt;&lt;/c&gt;&lt;c r=&quot;I599&quot; s=&quot;62&quot;&gt;&lt;f t=&quot;shared&quot; ca=&quot;1&quot; si=&quot;63&quot;/&gt;&lt;v&gt;33.999860367202615&lt;/v&gt;&lt;/c&gt;&lt;/row&gt;&lt;row r=&quot;600&quot; spans=&quot;2:9&quot; x14ac:dyDescent=&quot;0.25&quot;&gt;&lt;c r=&quot;B600&quot; s=&quot;83&quot;&gt;&lt;v&gt;555&lt;/v&gt;&lt;/c&gt;&lt;c r=&quot;C600&quot; s=&quot;80&quot;&gt;&lt;f t=&quot;shared&quot; ca=&quot;1&quot; si=&quot;57&quot;/&gt;&lt;v&gt;4.9065804340923384E-2&lt;/v&gt;&lt;/c&gt;&lt;c r=&quot;D600&quot; s=&quot;80&quot;&gt;&lt;f t=&quot;shared&quot; ca=&quot;1&quot; si=&quot;58&quot;/&gt;&lt;v&gt;0.15160773411570075&lt;/v&gt;&lt;/c&gt;&lt;c r=&quot;E600&quot; s=&quot;80&quot;&gt;&lt;f t=&quot;shared&quot; ca=&quot;1&quot; si=&quot;59&quot;/&gt;&lt;v&gt;8.8072201070226938E-2&lt;/v&gt;&lt;/c&gt;&lt;c r=&quot;F600&quot; s=&quot;80&quot;&gt;&lt;f t=&quot;shared&quot; ca=&quot;1&quot; si=&quot;60&quot;/&gt;&lt;v&gt;2.4894525464279491E-2&lt;/v&gt;&lt;/c&gt;&lt;c r=&quot;G600&quot; s=&quot;80&quot;&gt;&lt;f t=&quot;shared&quot; ca=&quot;1&quot; si=&quot;61&quot;/&gt;&lt;v&gt;9.1125413880990519E-2&lt;/v&gt;&lt;/c&gt;&lt;c r=&quot;H600&quot; s=&quot;81&quot;&gt;&lt;f t=&quot;shared&quot; ca=&quot;1&quot; si=&quot;62&quot;/&gt;&lt;v&gt;1722.5621433591521&lt;/v&gt;&lt;/c&gt;&lt;c r=&quot;I600&quot; s=&quot;62&quot;&gt;&lt;f t=&quot;shared&quot; ca=&quot;1&quot; si=&quot;63&quot;/&gt;&lt;v&gt;25.451242867183041&lt;/v&gt;&lt;/c&gt;&lt;/row&gt;&lt;row r=&quot;601&quot; spans=&quot;2:9&quot; x14ac:dyDescent=&quot;0.25&quot;&gt;&lt;c r=&quot;B601&quot; s=&quot;83&quot;&gt;&lt;v&gt;556&lt;/v&gt;&lt;/c&gt;&lt;c r=&quot;C601&quot; s=&quot;80&quot;&gt;&lt;f t=&quot;shared&quot; ca=&quot;1&quot; si=&quot;57&quot;/&gt;&lt;v&gt;2.2708992073114814E-2&lt;/v&gt;&lt;/c&gt;&lt;c r=&quot;D601&quot; s=&quot;80&quot;&gt;&lt;f t=&quot;shared&quot; ca=&quot;1&quot; si=&quot;58&quot;/&gt;&lt;v&gt;0.15044837906626665&lt;/v&gt;&lt;/c&gt;&lt;c r=&quot;E601&quot; s=&quot;80&quot;&gt;&lt;f t=&quot;shared&quot; ca=&quot;1&quot; si=&quot;59&quot;/&gt;&lt;v&gt;7.9767218973332832E-2&lt;/v&gt;&lt;/c&gt;&lt;c r=&quot;F601&quot; s=&quot;80&quot;&gt;&lt;f t=&quot;shared&quot; ca=&quot;1&quot; si=&quot;60&quot;/&gt;&lt;v&gt;2.781358190216136E-2&lt;/v&gt;&lt;/c&gt;&lt;c r=&quot;G601&quot; s=&quot;80&quot;&gt;&lt;f t=&quot;shared&quot; ca=&quot;1&quot; si=&quot;61&quot;/&gt;&lt;v&gt;9.0313865346386663E-2&lt;/v&gt;&lt;/c&gt;&lt;c r=&quot;H601&quot; s=&quot;81&quot;&gt;&lt;f t=&quot;shared&quot; ca=&quot;1&quot; si=&quot;62&quot;/&gt;&lt;v&gt;1834.1239500858189&lt;/v&gt;&lt;/c&gt;&lt;c r=&quot;I601&quot; s=&quot;62&quot;&gt;&lt;f t=&quot;shared&quot; ca=&quot;1&quot; si=&quot;63&quot;/&gt;&lt;v&gt;27.682479001716377&lt;/v&gt;&lt;/c&gt;&lt;/row&gt;&lt;row r=&quot;602&quot; spans=&quot;2:9&quot; x14ac:dyDescent=&quot;0.25&quot;&gt;&lt;c r=&quot;B602&quot; s=&quot;83&quot;&gt;&lt;v&gt;557&lt;/v&gt;&lt;/c&gt;&lt;c r=&quot;C602&quot; s=&quot;80&quot;&gt;&lt;f t=&quot;shared&quot; ca=&quot;1&quot; si=&quot;57&quot;/&gt;&lt;v&gt;5.6702388062749041E-2&lt;/v&gt;&lt;/c&gt;&lt;c r=&quot;D602&quot; s=&quot;80&quot;&gt;&lt;f t=&quot;shared&quot; ca=&quot;1&quot; si=&quot;58&quot;/&gt;&lt;v&gt;0.1633788268581495&lt;/v&gt;&lt;/c&gt;&lt;c r=&quot;E602&quot; s=&quot;80&quot;&gt;&lt;f t=&quot;shared&quot; ca=&quot;1&quot; si=&quot;59&quot;/&gt;&lt;v&gt;7.9575581306612547E-2&lt;/v&gt;&lt;/c&gt;&lt;c r=&quot;F602&quot; s=&quot;80&quot;&gt;&lt;f t=&quot;shared&quot; ca=&quot;1&quot; si=&quot;60&quot;/&gt;&lt;v&gt;2.3376905173551423E-2&lt;/v&gt;&lt;/c&gt;&lt;c r=&quot;G602&quot; s=&quot;80&quot;&gt;&lt;f t=&quot;shared&quot; ca=&quot;1&quot; si=&quot;61&quot;/&gt;&lt;v&gt;9.936517880070464E-2&lt;/v&gt;&lt;/c&gt;&lt;c r=&quot;H602&quot; s=&quot;81&quot;&gt;&lt;f t=&quot;shared&quot; ca=&quot;1&quot; si=&quot;62&quot;/&gt;&lt;v&gt;2196.4220905017364&lt;/v&gt;&lt;/c&gt;&lt;c r=&quot;I602&quot; s=&quot;62&quot;&gt;&lt;f t=&quot;shared&quot; ca=&quot;1&quot; si=&quot;63&quot;/&gt;&lt;v&gt;34.928441810034727&lt;/v&gt;&lt;/c&gt;&lt;/row&gt;&lt;row r=&quot;603&quot; spans=&quot;2:9&quot; x14ac:dyDescent=&quot;0.25&quot;&gt;&lt;c r=&quot;B603&quot; s=&quot;83&quot;&gt;&lt;v&gt;558&lt;/v&gt;&lt;/c&gt;&lt;c r=&quot;C603&quot; s=&quot;80&quot;&gt;&lt;f t=&quot;shared&quot; ca=&quot;1&quot; si=&quot;57&quot;/&gt;&lt;v&gt;6.1178483825533141E-2&lt;/v&gt;&lt;/c&gt;&lt;c r=&quot;D603&quot; s=&quot;80&quot;&gt;&lt;f t=&quot;shared&quot; ca=&quot;1&quot; si=&quot;58&quot;/&gt;&lt;v&gt;0.17954044392937929&lt;/v&gt;&lt;/c&gt;&lt;c r=&quot;E603&quot; s=&quot;80&quot;&gt;&lt;f t=&quot;shared&quot; ca=&quot;1&quot; si=&quot;59&quot;/&gt;&lt;v&gt;8.2719594695214768E-2&lt;/v&gt;&lt;/c&gt;&lt;c r=&quot;F603&quot; s=&quot;80&quot;&gt;&lt;f t=&quot;shared&quot; ca=&quot;1&quot; si=&quot;60&quot;/&gt;&lt;v&gt;2.619235257682705E-2&lt;/v&gt;&lt;/c&gt;&lt;c r=&quot;G603&quot; s=&quot;80&quot;&gt;&lt;f t=&quot;shared&quot; ca=&quot;1&quot; si=&quot;61&quot;/&gt;&lt;v&gt;0.1106783107505655&lt;/v&gt;&lt;/c&gt;&lt;c r=&quot;H603&quot; s=&quot;81&quot;&gt;&lt;f t=&quot;shared&quot; ca=&quot;1&quot; si=&quot;62&quot;/&gt;&lt;v&gt;2455.3153218146626&lt;/v&gt;&lt;/c&gt;&lt;c r=&quot;I603&quot; s=&quot;62&quot;&gt;&lt;f t=&quot;shared&quot; ca=&quot;1&quot; si=&quot;63&quot;/&gt;&lt;v&gt;40.106306436293252&lt;/v&gt;&lt;/c&gt;&lt;/row&gt;&lt;row r=&quot;604&quot; spans=&quot;2:9&quot; x14ac:dyDescent=&quot;0.25&quot;&gt;&lt;c r=&quot;B604&quot; s=&quot;83&quot;&gt;&lt;v&gt;559&lt;/v&gt;&lt;/c&gt;&lt;c r=&quot;C604&quot; s=&quot;80&quot;&gt;&lt;f t=&quot;shared&quot; ca=&quot;1&quot; si=&quot;57&quot;/&gt;&lt;v&gt;4.9513605840683608E-2&lt;/v&gt;&lt;/c&gt;&lt;c r=&quot;D604&quot; s=&quot;80&quot;&gt;&lt;f t=&quot;shared&quot; ca=&quot;1&quot; si=&quot;58&quot;/&gt;&lt;v&gt;0.16712441613348672&lt;/v&gt;&lt;/c&gt;&lt;c r=&quot;E604&quot; s=&quot;80&quot;&gt;&lt;f t=&quot;shared&quot; ca=&quot;1&quot; si=&quot;59&quot;/&gt;&lt;v&gt;8.6155001271403908E-2&lt;/v&gt;&lt;/c&gt;&lt;c r=&quot;F604&quot; s=&quot;80&quot;&gt;&lt;f t=&quot;shared&quot; ca=&quot;1&quot; si=&quot;60&quot;/&gt;&lt;v&gt;2.4938564697971965E-2&lt;/v&gt;&lt;/c&gt;&lt;c r=&quot;G604&quot; s=&quot;80&quot;&gt;&lt;f t=&quot;shared&quot; ca=&quot;1&quot; si=&quot;61&quot;/&gt;&lt;v&gt;0.10198709129344069&lt;/v&gt;&lt;/c&gt;&lt;c r=&quot;H604&quot; s=&quot;81&quot;&gt;&lt;f t=&quot;shared&quot; ca=&quot;1&quot; si=&quot;62&quot;/&gt;&lt;v&gt;1993.8592371729339&lt;/v&gt;&lt;/c&gt;&lt;c r=&quot;I604&quot; s=&quot;62&quot;&gt;&lt;f t=&quot;shared&quot; ca=&quot;1&quot; si=&quot;63&quot;/&gt;&lt;v&gt;30.877184743458677&lt;/v&gt;&lt;/c&gt;&lt;/row&gt;&lt;row r=&quot;605&quot; spans=&quot;2:9&quot; x14ac:dyDescent=&quot;0.25&quot;&gt;&lt;c r=&quot;B605&quot; s=&quot;83&quot;&gt;&lt;v&gt;560&lt;/v&gt;&lt;/c&gt;&lt;c r=&quot;C605&quot; s=&quot;80&quot;&gt;&lt;f t=&quot;shared&quot; ca=&quot;1&quot; si=&quot;57&quot;/&gt;&lt;v&gt;5.9968430139626078E-2&lt;/v&gt;&lt;/c&gt;&lt;c r=&quot;D605&quot; s=&quot;80&quot;&gt;&lt;f t=&quot;shared&quot; ca=&quot;1&quot; si=&quot;58&quot;/&gt;&lt;v&gt;0.15818222134857479&lt;/v&gt;&lt;/c&gt;&lt;c r=&quot;E605&quot; s=&quot;80&quot;&gt;&lt;f t=&quot;shared&quot; ca=&quot;1&quot; si=&quot;59&quot;/&gt;&lt;v&gt;7.4742837591528263E-2&lt;/v&gt;&lt;/c&gt;&lt;c r=&quot;F605&quot; s=&quot;80&quot;&gt;&lt;f t=&quot;shared&quot; ca=&quot;1&quot; si=&quot;60&quot;/&gt;&lt;v&gt;2.8604027698395779E-2&lt;/v&gt;&lt;/c&gt;&lt;c r=&quot;G605&quot; s=&quot;80&quot;&gt;&lt;f t=&quot;shared&quot; ca=&quot;1&quot; si=&quot;61&quot;/&gt;&lt;v&gt;9.5727554944002341E-2&lt;/v&gt;&lt;/c&gt;&lt;c r=&quot;H605&quot; s=&quot;81&quot;&gt;&lt;f t=&quot;shared&quot; ca=&quot;1&quot; si=&quot;62&quot;/&gt;&lt;v&gt;2573.1996627907747&lt;/v&gt;&lt;/c&gt;&lt;c r=&quot;I605&quot; s=&quot;62&quot;&gt;&lt;f t=&quot;shared&quot; ca=&quot;1&quot; si=&quot;63&quot;/&gt;&lt;v&gt;42.463993255815495&lt;/v&gt;&lt;/c&gt;&lt;/row&gt;&lt;row r=&quot;606&quot; spans=&quot;2:9&quot; x14ac:dyDescent=&quot;0.25&quot;&gt;&lt;c r=&quot;B606&quot; s=&quot;83&quot;&gt;&lt;v&gt;561&lt;/v&gt;&lt;/c&gt;&lt;c r=&quot;C606&quot; s=&quot;80&quot;&gt;&lt;f t=&quot;shared&quot; ca=&quot;1&quot; si=&quot;57&quot;/&gt;&lt;v&gt;8.5441351529447068E-2&lt;/v&gt;&lt;/c&gt;&lt;c r=&quot;D606&quot; s=&quot;80&quot;&gt;&lt;f t=&quot;shared&quot; ca=&quot;1&quot; si=&quot;58&quot;/&gt;&lt;v&gt;0.15741736630635472&lt;/v&gt;&lt;/c&gt;&lt;c r=&quot;E606&quot; s=&quot;80&quot;&gt;&lt;f t=&quot;shared&quot; ca=&quot;1&quot; si=&quot;59&quot;/&gt;&lt;v&gt;7.6473060766991355E-2&lt;/v&gt;&lt;/c&gt;&lt;c r=&quot;F606&quot; s=&quot;80&quot;&gt;&lt;f t=&quot;shared&quot; ca=&quot;1&quot; si=&quot;60&quot;/&gt;&lt;v&gt;3.3615996885755957E-2&lt;/v&gt;&lt;/c&gt;&lt;c r=&quot;G606&quot; s=&quot;80&quot;&gt;&lt;f t=&quot;shared&quot; ca=&quot;1&quot; si=&quot;61&quot;/&gt;&lt;v&gt;9.5192156414448309E-2&lt;/v&gt;&lt;/c&gt;&lt;c r=&quot;H606&quot; s=&quot;81&quot;&gt;&lt;f t=&quot;shared&quot; ca=&quot;1&quot; si=&quot;62&quot;/&gt;&lt;v&gt;3025.1043191442959&lt;/v&gt;&lt;/c&gt;&lt;c r=&quot;I606&quot; s=&quot;62&quot;&gt;&lt;f t=&quot;shared&quot; ca=&quot;1&quot; si=&quot;63&quot;/&gt;&lt;v&gt;51.502086382885921&lt;/v&gt;&lt;/c&gt;&lt;/row&gt;&lt;row r=&quot;607&quot; spans=&quot;2:9&quot; x14ac:dyDescent=&quot;0.25&quot;&gt;&lt;c r=&quot;B607&quot; s=&quot;83&quot;&gt;&lt;v&gt;562&lt;/v&gt;&lt;/c&gt;&lt;c r=&quot;C607&quot; s=&quot;80&quot;&gt;&lt;f t=&quot;shared&quot; ca=&quot;1&quot; si=&quot;57&quot;/&gt;&lt;v&gt;6.4712147394633088E-2&lt;/v&gt;&lt;/c&gt;&lt;c r=&quot;D607&quot; s=&quot;80&quot;&gt;&lt;f t=&quot;shared&quot; ca=&quot;1&quot; si=&quot;58&quot;/&gt;&lt;v&gt;0.15430375406100111&lt;/v&gt;&lt;/c&gt;&lt;c r=&quot;E607&quot; s=&quot;80&quot;&gt;&lt;f t=&quot;shared&quot; ca=&quot;1&quot; si=&quot;59&quot;/&gt;&lt;v&gt;7.6147561654349508E-2&lt;/v&gt;&lt;/c&gt;&lt;c r=&quot;F607&quot; s=&quot;80&quot;&gt;&lt;f t=&quot;shared&quot; ca=&quot;1&quot; si=&quot;60&quot;/&gt;&lt;v&gt;2.6416639320590872E-2&lt;/v&gt;&lt;/c&gt;&lt;c r=&quot;G607&quot; s=&quot;80&quot;&gt;&lt;f t=&quot;shared&quot; ca=&quot;1&quot; si=&quot;61&quot;/&gt;&lt;v&gt;9.3012627842700785E-2&lt;/v&gt;&lt;/c&gt;&lt;c r=&quot;H607&quot; s=&quot;81&quot;&gt;&lt;f t=&quot;shared&quot; ca=&quot;1&quot; si=&quot;62&quot;/&gt;&lt;v&gt;2383.8344757414111&lt;/v&gt;&lt;/c&gt;&lt;c r=&quot;I607&quot; s=&quot;62&quot;&gt;&lt;f t=&quot;shared&quot; ca=&quot;1&quot; si=&quot;63&quot;/&gt;&lt;v&gt;38.676689514828219&lt;/v&gt;&lt;/c&gt;&lt;/row&gt;&lt;row r=&quot;608&quot; spans=&quot;2:9&quot; x14ac:dyDescent=&quot;0.25&quot;&gt;&lt;c r=&quot;B608&quot; s=&quot;83&quot;&gt;&lt;v&gt;563&lt;/v&gt;&lt;/c&gt;&lt;c r=&quot;C608&quot; s=&quot;80&quot;&gt;&lt;f t=&quot;shared&quot; ca=&quot;1&quot; si=&quot;57&quot;/&gt;&lt;v&gt;2.9087067213454207E-2&lt;/v&gt;&lt;/c&gt;&lt;c r=&quot;D608&quot; s=&quot;80&quot;&gt;&lt;f t=&quot;shared&quot; ca=&quot;1&quot; si=&quot;58&quot;/&gt;&lt;v&gt;0.17812428059366026&lt;/v&gt;&lt;/c&gt;&lt;c r=&quot;E608&quot; s=&quot;80&quot;&gt;&lt;f t=&quot;shared&quot; ca=&quot;1&quot; si=&quot;59&quot;/&gt;&lt;v&gt;7.7707030692162657E-2&lt;/v&gt;&lt;/c&gt;&lt;c r=&quot;F608&quot; s=&quot;80&quot;&gt;&lt;f t=&quot;shared&quot; ca=&quot;1&quot; si=&quot;60&quot;/&gt;&lt;v&gt;3.0785956057361633E-2&lt;/v&gt;&lt;/c&gt;&lt;c r=&quot;G608&quot; s=&quot;80&quot;&gt;&lt;f t=&quot;shared&quot; ca=&quot;1&quot; si=&quot;61&quot;/&gt;&lt;v&gt;0.10968699641556218&lt;/v&gt;&lt;/c&gt;&lt;c r=&quot;H608&quot; s=&quot;81&quot;&gt;&lt;f t=&quot;shared&quot; ca=&quot;1&quot; si=&quot;62&quot;/&gt;&lt;v&gt;2511.0905780135349&lt;/v&gt;&lt;/c&gt;&lt;c r=&quot;I608&quot; s=&quot;62&quot;&gt;&lt;f t=&quot;shared&quot; ca=&quot;1&quot; si=&quot;63&quot;/&gt;&lt;v&gt;41.221811560270702&lt;/v&gt;&lt;/c&gt;&lt;/row&gt;&lt;row r=&quot;609&quot; spans=&quot;2:9&quot; x14ac:dyDescent=&quot;0.25&quot;&gt;&lt;c r=&quot;B609&quot; s=&quot;83&quot;&gt;&lt;v&gt;564&lt;/v&gt;&lt;/c&gt;&lt;c r=&quot;C609&quot; s=&quot;80&quot;&gt;&lt;f t=&quot;shared&quot; ca=&quot;1&quot; si=&quot;57&quot;/&gt;&lt;v&gt;6.8636336285801694E-2&lt;/v&gt;&lt;/c&gt;&lt;c r=&quot;D609&quot; s=&quot;80&quot;&gt;&lt;f t=&quot;shared&quot; ca=&quot;1&quot; si=&quot;58&quot;/&gt;&lt;v&gt;0.16103714121545379&lt;/v&gt;&lt;/c&gt;&lt;c r=&quot;E609&quot; s=&quot;80&quot;&gt;&lt;f t=&quot;shared&quot; ca=&quot;1&quot; si=&quot;59&quot;/&gt;&lt;v&gt;8.5060575408232891E-2&lt;/v&gt;&lt;/c&gt;&lt;c r=&quot;F609&quot; s=&quot;80&quot;&gt;&lt;f t=&quot;shared&quot; ca=&quot;1&quot; si=&quot;60&quot;/&gt;&lt;v&gt;2.3766201691588534E-2&lt;/v&gt;&lt;/c&gt;&lt;c r=&quot;G609&quot; s=&quot;80&quot;&gt;&lt;f t=&quot;shared&quot; ca=&quot;1&quot; si=&quot;61&quot;/&gt;&lt;v&gt;9.7725998850817647E-2&lt;/v&gt;&lt;/c&gt;&lt;c r=&quot;H609&quot; s=&quot;81&quot;&gt;&lt;f t=&quot;shared&quot; ca=&quot;1&quot; si=&quot;62&quot;/&gt;&lt;v&gt;2078.2606184224128&lt;/v&gt;&lt;/c&gt;&lt;c r=&quot;I609&quot; s=&quot;62&quot;&gt;&lt;f t=&quot;shared&quot; ca=&quot;1&quot; si=&quot;63&quot;/&gt;&lt;v&gt;32.565212368448258&lt;/v&gt;&lt;/c&gt;&lt;/row&gt;&lt;row r=&quot;610&quot; spans=&quot;2:9&quot; x14ac:dyDescent=&quot;0.25&quot;&gt;&lt;c r=&quot;B610&quot; s=&quot;83&quot;&gt;&lt;v&gt;565&lt;/v&gt;&lt;/c&gt;&lt;c r=&quot;C610&quot; s=&quot;80&quot;&gt;&lt;f t=&quot;shared&quot; ca=&quot;1&quot; si=&quot;57&quot;/&gt;&lt;v&gt;4.9564531540465237E-2&lt;/v&gt;&lt;/c&gt;&lt;c r=&quot;D610&quot; s=&quot;80&quot;&gt;&lt;f t=&quot;shared&quot; ca=&quot;1&quot; si=&quot;58&quot;/&gt;&lt;v&gt;0.17056160859950192&lt;/v&gt;&lt;/c&gt;&lt;c r=&quot;E610&quot; s=&quot;80&quot;&gt;&lt;f t=&quot;shared&quot; ca=&quot;1&quot; si=&quot;59&quot;/&gt;&lt;v&gt;8.1996129290375974E-2&lt;/v&gt;&lt;/c&gt;&lt;c r=&quot;F610&quot; s=&quot;80&quot;&gt;&lt;f t=&quot;shared&quot; ca=&quot;1&quot; si=&quot;60&quot;/&gt;&lt;v&gt;2.7684382152728951E-2&lt;/v&gt;&lt;/c&gt;&lt;c r=&quot;G610&quot; s=&quot;80&quot;&gt;&lt;f t=&quot;shared&quot; ca=&quot;1&quot; si=&quot;61&quot;/&gt;&lt;v&gt;0.10439312601965134&lt;/v&gt;&lt;/c&gt;&lt;c r=&quot;H610&quot; s=&quot;81&quot;&gt;&lt;f t=&quot;shared&quot; ca=&quot;1&quot; si=&quot;62&quot;/&gt;&lt;v&gt;2282.0369724477259&lt;/v&gt;&lt;/c&gt;&lt;c r=&quot;I610&quot; s=&quot;62&quot;&gt;&lt;f t=&quot;shared&quot; ca=&quot;1&quot; si=&quot;63&quot;/&gt;&lt;v&gt;36.64073944895452&lt;/v&gt;&lt;/c&gt;&lt;/row&gt;&lt;row r=&quot;611&quot; spans=&quot;2:9&quot; x14ac:dyDescent=&quot;0.25&quot;&gt;&lt;c r=&quot;B611&quot; s=&quot;83&quot;&gt;&lt;v&gt;566&lt;/v&gt;&lt;/c&gt;&lt;c r=&quot;C611&quot; s=&quot;80&quot;&gt;&lt;f t=&quot;shared&quot; ca=&quot;1&quot; si=&quot;57&quot;/&gt;&lt;v&gt;4.8747350602325316E-2&lt;/v&gt;&lt;/c&gt;&lt;c r=&quot;D611&quot; s=&quot;80&quot;&gt;&lt;f t=&quot;shared&quot; ca=&quot;1&quot; si=&quot;58&quot;/&gt;&lt;v&gt;0.15887842265240698&lt;/v&gt;&lt;/c&gt;&lt;c r=&quot;E611&quot; s=&quot;80&quot;&gt;&lt;f t=&quot;shared&quot; ca=&quot;1&quot; si=&quot;59&quot;/&gt;&lt;v&gt;9.3305457241876902E-2&lt;/v&gt;&lt;/c&gt;&lt;c r=&quot;F611&quot; s=&quot;80&quot;&gt;&lt;f t=&quot;shared&quot; ca=&quot;1&quot; si=&quot;60&quot;/&gt;&lt;v&gt;2.1938406301811989E-2&lt;/v&gt;&lt;/c&gt;&lt;c r=&quot;G611&quot; s=&quot;80&quot;&gt;&lt;f t=&quot;shared&quot; ca=&quot;1&quot; si=&quot;61&quot;/&gt;&lt;v&gt;9.6214895856684884E-2&lt;/v&gt;&lt;/c&gt;&lt;c r=&quot;H611&quot; s=&quot;81&quot;&gt;&lt;f t=&quot;shared&quot; ca=&quot;1&quot; si=&quot;62&quot;/&gt;&lt;v&gt;1621.5353740922176&lt;/v&gt;&lt;/c&gt;&lt;c r=&quot;I611&quot; s=&quot;62&quot;&gt;&lt;f t=&quot;shared&quot; ca=&quot;1&quot; si=&quot;63&quot;/&gt;&lt;v&gt;23.430707481844351&lt;/v&gt;&lt;/c&gt;&lt;/row&gt;&lt;row r=&quot;612&quot; spans=&quot;2:9&quot; x14ac:dyDescent=&quot;0.25&quot;&gt;&lt;c r=&quot;B612&quot; s=&quot;83&quot;&gt;&lt;v&gt;567&lt;/v&gt;&lt;/c&gt;&lt;c r=&quot;C612&quot; s=&quot;80&quot;&gt;&lt;f t=&quot;shared&quot; ca=&quot;1&quot; si=&quot;57&quot;/&gt;&lt;v&gt;5.3210230602718574E-2&lt;/v&gt;&lt;/c&gt;&lt;c r=&quot;D612&quot; s=&quot;80&quot;&gt;&lt;f t=&quot;shared&quot; ca=&quot;1&quot; si=&quot;58&quot;/&gt;&lt;v&gt;0.17260902952635207&lt;/v&gt;&lt;/c&gt;&lt;c r=&quot;E612&quot; s=&quot;80&quot;&gt;&lt;f t=&quot;shared&quot; ca=&quot;1&quot; si=&quot;59&quot;/&gt;&lt;v&gt;7.9023670177851044E-2&lt;/v&gt;&lt;/c&gt;&lt;c r=&quot;F612&quot; s=&quot;80&quot;&gt;&lt;f t=&quot;shared&quot; ca=&quot;1&quot; si=&quot;60&quot;/&gt;&lt;v&gt;2.4385580637635906E-2&lt;/v&gt;&lt;/c&gt;&lt;c r=&quot;G612&quot; s=&quot;80&quot;&gt;&lt;f t=&quot;shared&quot; ca=&quot;1&quot; si=&quot;61&quot;/&gt;&lt;v&gt;0.10582632066844644&lt;/v&gt;&lt;/c&gt;&lt;c r=&quot;H612&quot; s=&quot;81&quot;&gt;&lt;f t=&quot;shared&quot; ca=&quot;1&quot; si=&quot;62&quot;/&gt;&lt;v&gt;2362.7073761601059&lt;/v&gt;&lt;/c&gt;&lt;c r=&quot;I612&quot; s=&quot;62&quot;&gt;&lt;f t=&quot;shared&quot; ca=&quot;1&quot; si=&quot;63&quot;/&gt;&lt;v&gt;38.254147523202121&lt;/v&gt;&lt;/c&gt;&lt;/row&gt;&lt;row r=&quot;613&quot; spans=&quot;2:9&quot; x14ac:dyDescent=&quot;0.25&quot;&gt;&lt;c r=&quot;B613&quot; s=&quot;83&quot;&gt;&lt;v&gt;568&lt;/v&gt;&lt;/c&gt;&lt;c r=&quot;C613&quot; s=&quot;80&quot;&gt;&lt;f t=&quot;shared&quot; ca=&quot;1&quot; si=&quot;57&quot;/&gt;&lt;v&gt;5.720011078848837E-2&lt;/v&gt;&lt;/c&gt;&lt;c r=&quot;D613&quot; s=&quot;80&quot;&gt;&lt;f t=&quot;shared&quot; ca=&quot;1&quot; si=&quot;58&quot;/&gt;&lt;v&gt;0.15647410099210457&lt;/v&gt;&lt;/c&gt;&lt;c r=&quot;E613&quot; s=&quot;80&quot;&gt;&lt;f t=&quot;shared&quot; ca=&quot;1&quot; si=&quot;59&quot;/&gt;&lt;v&gt;7.8384583444791836E-2&lt;/v&gt;&lt;/c&gt;&lt;c r=&quot;F613&quot; s=&quot;80&quot;&gt;&lt;f t=&quot;shared&quot; ca=&quot;1&quot; si=&quot;60&quot;/&gt;&lt;v&gt;2.5017733893607973E-2&lt;/v&gt;&lt;/c&gt;&lt;c r=&quot;G613&quot; s=&quot;80&quot;&gt;&lt;f t=&quot;shared&quot; ca=&quot;1&quot; si=&quot;61&quot;/&gt;&lt;v&gt;9.4531870694473191E-2&lt;/v&gt;&lt;/c&gt;&lt;c r=&quot;H613&quot; s=&quot;81&quot;&gt;&lt;f t=&quot;shared&quot; ca=&quot;1&quot; si=&quot;62&quot;/&gt;&lt;v&gt;2194.2130260781414&lt;/v&gt;&lt;/c&gt;&lt;c r=&quot;I613&quot; s=&quot;62&quot;&gt;&lt;f t=&quot;shared&quot; ca=&quot;1&quot; si=&quot;63&quot;/&gt;&lt;v&gt;34.88426052156283&lt;/v&gt;&lt;/c&gt;&lt;/row&gt;&lt;row r=&quot;614&quot; spans=&quot;2:9&quot; x14ac:dyDescent=&quot;0.25&quot;&gt;&lt;c r=&quot;B614&quot; s=&quot;83&quot;&gt;&lt;v&gt;569&lt;/v&gt;&lt;/c&gt;&lt;c r=&quot;C614&quot; s=&quot;80&quot;&gt;&lt;f t=&quot;shared&quot; ca=&quot;1&quot; si=&quot;57&quot;/&gt;&lt;v&gt;3.9299158405030475E-2&lt;/v&gt;&lt;/c&gt;&lt;c r=&quot;D614&quot; s=&quot;80&quot;&gt;&lt;f t=&quot;shared&quot; ca=&quot;1&quot; si=&quot;58&quot;/&gt;&lt;v&gt;0.15327884470962636&lt;/v&gt;&lt;/c&gt;&lt;c r=&quot;E614&quot; s=&quot;80&quot;&gt;&lt;f t=&quot;shared&quot; ca=&quot;1&quot; si=&quot;59&quot;/&gt;&lt;v&gt;7.7858591237350894E-2&lt;/v&gt;&lt;/c&gt;&lt;c r=&quot;F614&quot; s=&quot;80&quot;&gt;&lt;f t=&quot;shared&quot; ca=&quot;1&quot; si=&quot;60&quot;/&gt;&lt;v&gt;2.4443664639089223E-2&lt;/v&gt;&lt;/c&gt;&lt;c r=&quot;G614&quot; s=&quot;80&quot;&gt;&lt;f t=&quot;shared&quot; ca=&quot;1&quot; si=&quot;61&quot;/&gt;&lt;v&gt;9.2295191296738438E-2&lt;/v&gt;&lt;/c&gt;&lt;c r=&quot;H614&quot; s=&quot;81&quot;&gt;&lt;f t=&quot;shared&quot; ca=&quot;1&quot; si=&quot;62&quot;/&gt;&lt;v&gt;1984.0912406965997&lt;/v&gt;&lt;/c&gt;&lt;c r=&quot;I614&quot; s=&quot;62&quot;&gt;&lt;f t=&quot;shared&quot; ca=&quot;1&quot; si=&quot;63&quot;/&gt;&lt;v&gt;30.681824813931993&lt;/v&gt;&lt;/c&gt;&lt;/row&gt;&lt;row r=&quot;615&quot; spans=&quot;2:9&quot; x14ac:dyDescent=&quot;0.25&quot;&gt;&lt;c r=&quot;B615&quot; s=&quot;83&quot;&gt;&lt;v&gt;570&lt;/v&gt;&lt;/c&gt;&lt;c r=&quot;C615&quot; s=&quot;80&quot;&gt;&lt;f t=&quot;shared&quot; ca=&quot;1&quot; si=&quot;57&quot;/&gt;&lt;v&gt;3.8891833480276992E-2&lt;/v&gt;&lt;/c&gt;&lt;c r=&quot;D615&quot; s=&quot;80&quot;&gt;&lt;f t=&quot;shared&quot; ca=&quot;1&quot; si=&quot;58&quot;/&gt;&lt;v&gt;0.15212828740526077&lt;/v&gt;&lt;/c&gt;&lt;c r=&quot;E615&quot; s=&quot;80&quot;&gt;&lt;f t=&quot;shared&quot; ca=&quot;1&quot; si=&quot;59&quot;/&gt;&lt;v&gt;8.3506307689094908E-2&lt;/v&gt;&lt;/c&gt;&lt;c r=&quot;F615&quot; s=&quot;80&quot;&gt;&lt;f t=&quot;shared&quot; ca=&quot;1&quot; si=&quot;60&quot;/&gt;&lt;v&gt;2.7506966225139838E-2&lt;/v&gt;&lt;/c&gt;&lt;c r=&quot;G615&quot; s=&quot;80&quot;&gt;&lt;f t=&quot;shared&quot; ca=&quot;1&quot; si=&quot;61&quot;/&gt;&lt;v&gt;9.1489801183682551E-2&lt;/v&gt;&lt;/c&gt;&lt;c r=&quot;H615&quot; s=&quot;81&quot;&gt;&lt;f t=&quot;shared&quot; ca=&quot;1&quot; si=&quot;62&quot;/&gt;&lt;v&gt;1852.5745580523071&lt;/v&gt;&lt;/c&gt;&lt;c r=&quot;I615&quot; s=&quot;62&quot;&gt;&lt;f t=&quot;shared&quot; ca=&quot;1&quot; si=&quot;63&quot;/&gt;&lt;v&gt;28.051491161046144&lt;/v&gt;&lt;/c&gt;&lt;/row&gt;&lt;row r=&quot;616&quot; spans=&quot;2:9&quot; x14ac:dyDescent=&quot;0.25&quot;&gt;&lt;c r=&quot;B616&quot; s=&quot;83&quot;&gt;&lt;v&gt;571&lt;/v&gt;&lt;/c&gt;&lt;c r=&quot;C616&quot; s=&quot;80&quot;&gt;&lt;f t=&quot;shared&quot; ca=&quot;1&quot; si=&quot;57&quot;/&gt;&lt;v&gt;5.1276441631284787E-2&lt;/v&gt;&lt;/c&gt;&lt;c r=&quot;D616&quot; s=&quot;80&quot;&gt;&lt;f t=&quot;shared&quot; ca=&quot;1&quot; si=&quot;58&quot;/&gt;&lt;v&gt;0.16206376075318321&lt;/v&gt;&lt;/c&gt;&lt;c r=&quot;E616&quot; s=&quot;80&quot;&gt;&lt;f t=&quot;shared&quot; ca=&quot;1&quot; si=&quot;59&quot;/&gt;&lt;v&gt;8.4459618757178723E-2&lt;/v&gt;&lt;/c&gt;&lt;c r=&quot;F616&quot; s=&quot;80&quot;&gt;&lt;f t=&quot;shared&quot; ca=&quot;1&quot; si=&quot;60&quot;/&gt;&lt;v&gt;3.1437892958293467E-2&lt;/v&gt;&lt;/c&gt;&lt;c r=&quot;G616&quot; s=&quot;80&quot;&gt;&lt;f t=&quot;shared&quot; ca=&quot;1&quot; si=&quot;61&quot;/&gt;&lt;v&gt;9.8444632527228237E-2&lt;/v&gt;&lt;/c&gt;&lt;c r=&quot;H616&quot; s=&quot;81&quot;&gt;&lt;f t=&quot;shared&quot; ca=&quot;1&quot; si=&quot;62&quot;/&gt;&lt;v&gt;2192.7082819950215&lt;/v&gt;&lt;/c&gt;&lt;c r=&quot;I616&quot; s=&quot;62&quot;&gt;&lt;f t=&quot;shared&quot; ca=&quot;1&quot; si=&quot;63&quot;/&gt;&lt;v&gt;34.85416563990043&lt;/v&gt;&lt;/c&gt;&lt;/row&gt;&lt;row r=&quot;617&quot; spans=&quot;2:9&quot; x14ac:dyDescent=&quot;0.25&quot;&gt;&lt;c r=&quot;B617&quot; s=&quot;83&quot;&gt;&lt;v&gt;572&lt;/v&gt;&lt;/c&gt;&lt;c r=&quot;C617&quot; s=&quot;80&quot;&gt;&lt;f t=&quot;shared&quot; ca=&quot;1&quot; si=&quot;57&quot;/&gt;&lt;v&gt;6.0724838611279766E-2&lt;/v&gt;&lt;/c&gt;&lt;c r=&quot;D617&quot; s=&quot;80&quot;&gt;&lt;f t=&quot;shared&quot; ca=&quot;1&quot; si=&quot;58&quot;/&gt;&lt;v&gt;0.15212265333350741&lt;/v&gt;&lt;/c&gt;&lt;c r=&quot;E617&quot; s=&quot;80&quot;&gt;&lt;f t=&quot;shared&quot; ca=&quot;1&quot; si=&quot;59&quot;/&gt;&lt;v&gt;8.0275901501853736E-2&lt;/v&gt;&lt;/c&gt;&lt;c r=&quot;F617&quot; s=&quot;80&quot;&gt;&lt;f t=&quot;shared&quot; ca=&quot;1&quot; si=&quot;60&quot;/&gt;&lt;v&gt;3.2160110638983441E-2&lt;/v&gt;&lt;/c&gt;&lt;c r=&quot;G617&quot; s=&quot;80&quot;&gt;&lt;f t=&quot;shared&quot; ca=&quot;1&quot; si=&quot;61&quot;/&gt;&lt;v&gt;9.1485857333455184E-2&lt;/v&gt;&lt;/c&gt;&lt;c r=&quot;H617&quot; s=&quot;81&quot;&gt;&lt;f t=&quot;shared&quot; ca=&quot;1&quot; si=&quot;62&quot;/&gt;&lt;v&gt;2335.6452729686553&lt;/v&gt;&lt;/c&gt;&lt;c r=&quot;I617&quot; s=&quot;62&quot;&gt;&lt;f t=&quot;shared&quot; ca=&quot;1&quot; si=&quot;63&quot;/&gt;&lt;v&gt;37.712905459373104&lt;/v&gt;&lt;/c&gt;&lt;/row&gt;&lt;row r=&quot;618&quot; spans=&quot;2:9&quot; x14ac:dyDescent=&quot;0.25&quot;&gt;&lt;c r=&quot;B618&quot; s=&quot;83&quot;&gt;&lt;v&gt;573&lt;/v&gt;&lt;/c&gt;&lt;c r=&quot;C618&quot; s=&quot;80&quot;&gt;&lt;f t=&quot;shared&quot; ca=&quot;1&quot; si=&quot;57&quot;/&gt;&lt;v&gt;5.8668539286979682E-2&lt;/v&gt;&lt;/c&gt;&lt;c r=&quot;D618&quot; s=&quot;80&quot;&gt;&lt;f t=&quot;shared&quot; ca=&quot;1&quot; si=&quot;58&quot;/&gt;&lt;v&gt;0.15687742445058567&lt;/v&gt;&lt;/c&gt;&lt;c r=&quot;E618&quot; s=&quot;80&quot;&gt;&lt;f t=&quot;shared&quot; ca=&quot;1&quot; si=&quot;59&quot;/&gt;&lt;v&gt;7.4623432399469808E-2&lt;/v&gt;&lt;/c&gt;&lt;c r=&quot;F618&quot; s=&quot;80&quot;&gt;&lt;f t=&quot;shared&quot; ca=&quot;1&quot; si=&quot;60&quot;/&gt;&lt;v&gt;2.5973762032165126E-2&lt;/v&gt;&lt;/c&gt;&lt;c r=&quot;G618&quot; s=&quot;80&quot;&gt;&lt;f t=&quot;shared&quot; ca=&quot;1&quot; si=&quot;61&quot;/&gt;&lt;v&gt;9.4814197115409976E-2&lt;/v&gt;&lt;/c&gt;&lt;c r=&quot;H618&quot; s=&quot;81&quot;&gt;&lt;f t=&quot;shared&quot; ca=&quot;1&quot; si=&quot;62&quot;/&gt;&lt;v&gt;2424.2551560342054&lt;/v&gt;&lt;/c&gt;&lt;c r=&quot;I618&quot; s=&quot;62&quot;&gt;&lt;f t=&quot;shared&quot; ca=&quot;1&quot; si=&quot;63&quot;/&gt;&lt;v&gt;39.485103120684109&lt;/v&gt;&lt;/c&gt;&lt;/row&gt;&lt;row r=&quot;619&quot; spans=&quot;2:9&quot; x14ac:dyDescent=&quot;0.25&quot;&gt;&lt;c r=&quot;B619&quot; s=&quot;83&quot;&gt;&lt;v&gt;574&lt;/v&gt;&lt;/c&gt;&lt;c r=&quot;C619&quot; s=&quot;80&quot;&gt;&lt;f t=&quot;shared&quot; ca=&quot;1&quot; si=&quot;57&quot;/&gt;&lt;v&gt;3.2745073694030499E-2&lt;/v&gt;&lt;/c&gt;&lt;c r=&quot;D619&quot; s=&quot;80&quot;&gt;&lt;f t=&quot;shared&quot; ca=&quot;1&quot; si=&quot;58&quot;/&gt;&lt;v&gt;0.16779723105395605&lt;/v&gt;&lt;/c&gt;&lt;c r=&quot;E619&quot; s=&quot;80&quot;&gt;&lt;f t=&quot;shared&quot; ca=&quot;1&quot; si=&quot;59&quot;/&gt;&lt;v&gt;8.6541820531244651E-2&lt;/v&gt;&lt;/c&gt;&lt;c r=&quot;F619&quot; s=&quot;80&quot;&gt;&lt;f t=&quot;shared&quot; ca=&quot;1&quot; si=&quot;60&quot;/&gt;&lt;v&gt;2.6619598049835564E-2&lt;/v&gt;&lt;/c&gt;&lt;c r=&quot;G619&quot; s=&quot;80&quot;&gt;&lt;f t=&quot;shared&quot; ca=&quot;1&quot; si=&quot;61&quot;/&gt;&lt;v&gt;0.10245806173776922&lt;/v&gt;&lt;/c&gt;&lt;c r=&quot;H619&quot; s=&quot;81&quot;&gt;&lt;f t=&quot;shared&quot; ca=&quot;1&quot; si=&quot;62&quot;/&gt;&lt;v&gt;1892.9393449110921&lt;/v&gt;&lt;/c&gt;&lt;c r=&quot;I619&quot; s=&quot;62&quot;&gt;&lt;f t=&quot;shared&quot; ca=&quot;1&quot; si=&quot;63&quot;/&gt;&lt;v&gt;28.858786898221844&lt;/v&gt;&lt;/c&gt;&lt;/row&gt;&lt;row r=&quot;620&quot; spans=&quot;2:9&quot; x14ac:dyDescent=&quot;0.25&quot;&gt;&lt;c r=&quot;B620&quot; s=&quot;83&quot;&gt;&lt;v&gt;575&lt;/v&gt;&lt;/c&gt;&lt;c r=&quot;C620&quot; s=&quot;80&quot;&gt;&lt;f t=&quot;shared&quot; ca=&quot;1&quot; si=&quot;57&quot;/&gt;&lt;v&gt;4.1751269356217452E-2&lt;/v&gt;&lt;/c&gt;&lt;c r=&quot;D620&quot; s=&quot;80&quot;&gt;&lt;f t=&quot;shared&quot; ca=&quot;1&quot; si=&quot;58&quot;/&gt;&lt;v&gt;0.15364641141892671&lt;/v&gt;&lt;/c&gt;&lt;c r=&quot;E620&quot; s=&quot;80&quot;&gt;&lt;f t=&quot;shared&quot; ca=&quot;1&quot; si=&quot;59&quot;/&gt;&lt;v&gt;7.4316360523657865E-2&lt;/v&gt;&lt;/c&gt;&lt;c r=&quot;F620&quot; s=&quot;80&quot;&gt;&lt;f t=&quot;shared&quot; ca=&quot;1&quot; si=&quot;60&quot;/&gt;&lt;v&gt;2.5237599695854759E-2&lt;/v&gt;&lt;/c&gt;&lt;c r=&quot;G620&quot; s=&quot;80&quot;&gt;&lt;f t=&quot;shared&quot; ca=&quot;1&quot; si=&quot;61&quot;/&gt;&lt;v&gt;9.2552487993248694E-2&lt;/v&gt;&lt;/c&gt;&lt;c r=&quot;H620&quot; s=&quot;81&quot;&gt;&lt;f t=&quot;shared&quot; ca=&quot;1&quot; si=&quot;62&quot;/&gt;&lt;v&gt;2183.9340463440963&lt;/v&gt;&lt;/c&gt;&lt;c r=&quot;I620&quot; s=&quot;62&quot;&gt;&lt;f t=&quot;shared&quot; ca=&quot;1&quot; si=&quot;63&quot;/&gt;&lt;v&gt;34.678680926881924&lt;/v&gt;&lt;/c&gt;&lt;/row&gt;&lt;row r=&quot;621&quot; spans=&quot;2:9&quot; x14ac:dyDescent=&quot;0.25&quot;&gt;&lt;c r=&quot;B621&quot; s=&quot;83&quot;&gt;&lt;v&gt;576&lt;/v&gt;&lt;/c&gt;&lt;c r=&quot;C621&quot; s=&quot;80&quot;&gt;&lt;f t=&quot;shared&quot; ca=&quot;1&quot; si=&quot;57&quot;/&gt;&lt;v&gt;6.4247180043424557E-2&lt;/v&gt;&lt;/c&gt;&lt;c r=&quot;D621&quot; s=&quot;80&quot;&gt;&lt;f t=&quot;shared&quot; ca=&quot;1&quot; si=&quot;58&quot;/&gt;&lt;v&gt;0.17334786304260752&lt;/v&gt;&lt;/c&gt;&lt;c r=&quot;E621&quot; s=&quot;80&quot;&gt;&lt;f t=&quot;shared&quot; ca=&quot;1&quot; si=&quot;59&quot;/&gt;&lt;v&gt;7.9777797903441319E-2&lt;/v&gt;&lt;/c&gt;&lt;c r=&quot;F621&quot; s=&quot;80&quot;&gt;&lt;f t=&quot;shared&quot; ca=&quot;1&quot; si=&quot;60&quot;/&gt;&lt;v&gt;2.8864241206919692E-2&lt;/v&gt;&lt;/c&gt;&lt;c r=&quot;G621&quot; s=&quot;80&quot;&gt;&lt;f t=&quot;shared&quot; ca=&quot;1&quot; si=&quot;61&quot;/&gt;&lt;v&gt;0.10634350412982527&lt;/v&gt;&lt;/c&gt;&lt;c r=&quot;H621&quot; s=&quot;81&quot;&gt;&lt;f t=&quot;shared&quot; ca=&quot;1&quot; si=&quot;62&quot;/&gt;&lt;v&gt;2633.4429705289667&lt;/v&gt;&lt;/c&gt;&lt;c r=&quot;I621&quot; s=&quot;62&quot;&gt;&lt;f t=&quot;shared&quot; ca=&quot;1&quot; si=&quot;63&quot;/&gt;&lt;v&gt;43.668859410579337&lt;/v&gt;&lt;/c&gt;&lt;/row&gt;&lt;row r=&quot;622&quot; spans=&quot;2:9&quot; x14ac:dyDescent=&quot;0.25&quot;&gt;&lt;c r=&quot;B622&quot; s=&quot;83&quot;&gt;&lt;v&gt;577&lt;/v&gt;&lt;/c&gt;&lt;c r=&quot;C622&quot; s=&quot;80&quot;&gt;&lt;f t=&quot;shared&quot; ref=&quot;C622:C685&quot; ca=&quot;1&quot; si=&quot;64&quot;&gt;_xlfn.NORM.INV(RAND(),$C$6,$D$6)</f><v>6.0860805604566241E-2</v></c><c r="D622" s="80"><f t="shared" ref="D622:D685" ca="1" si="65">_xlfn.NORM.INV(RAND(),$C$7,$D$7)</f><v>0.16688128907587182</v></c><c r="E622" s="80"><f t="shared" ref="E622:E685" ca="1" si="66">_xlfn.NORM.INV(RAND(),$C$8,$D$8)</f><v>8.2758671140376536E-2</v></c><c r="F622" s="80"><f t="shared" ref="F622:F685" ca="1" si="67">_xlfn.NORM.INV(RAND(),$C$9,$D$9)</f><v>2.7531769772066693E-2</v></c><c r="G622" s="80"><f t="shared" ref="G622:G685" ca="1" si="68">D622*(1-$C$12)+$C$13-$C$14-$C$15</f><v>0.10181690235311028</v></c><c r="H622" s="81"><f t="shared" ref="H622:H685" ca="1" si="69">IFERROR($C$16*G622*((1+C622)/(1+E622)+(1+C622)^2/(1+E622)^2+(1+C622)^3/(1+E622)^3+(1+C622)^4/(1+E622)^4+(1+C622)^5/(1+E622)^5)+($C$16*(1+C622)^5*G622*(1+F622)/(E622-F622))/(1+E622)^5,&quot;&quot;)</f><v>2298.8901899455918</v></c><c r="I622" s="62"><f t="shared" ref="I622:I685" ca="1" si="70">IFERROR((H622-$C$17)/$C$18,&quot;&quot;)</f><v>36.977803798911836</v></c></row><row r="623" spans="2:9" x14ac:dyDescent="0.25"><c r="B623" s="83"><v>578</v></c><c r="C623" s="80"><f t="shared" ca="1" si="64"/>&lt;v&gt;6.1886034278775939E-2&lt;/v&gt;&lt;/c&gt;&lt;c r=&quot;D623&quot; s=&quot;80&quot;&gt;&lt;f t=&quot;shared&quot; ca=&quot;1&quot; si=&quot;65&quot;/&gt;&lt;v&gt;0.16971300795888181&lt;/v&gt;&lt;/c&gt;&lt;c r=&quot;E623&quot; s=&quot;80&quot;&gt;&lt;f t=&quot;shared&quot; ca=&quot;1&quot; si=&quot;66&quot;/&gt;&lt;v&gt;8.7460946428859293E-2&lt;/v&gt;&lt;/c&gt;&lt;c r=&quot;F623&quot; s=&quot;80&quot;&gt;&lt;f t=&quot;shared&quot; ca=&quot;1&quot; si=&quot;67&quot;/&gt;&lt;v&gt;2.2000014649973903E-2&lt;/v&gt;&lt;/c&gt;&lt;c r=&quot;G623&quot; s=&quot;80&quot;&gt;&lt;f t=&quot;shared&quot; ca=&quot;1&quot; si=&quot;68&quot;/&gt;&lt;v&gt;0.10379910557121727&lt;/v&gt;&lt;/c&gt;&lt;c r=&quot;H623&quot; s=&quot;81&quot;&gt;&lt;f t=&quot;shared&quot; ca=&quot;1&quot; si=&quot;69&quot;/&gt;&lt;v&gt;2018.3630023010533&lt;/v&gt;&lt;/c&gt;&lt;c r=&quot;I623&quot; s=&quot;62&quot;&gt;&lt;f t=&quot;shared&quot; ca=&quot;1&quot; si=&quot;70&quot;/&gt;&lt;v&gt;31.367260046021066&lt;/v&gt;&lt;/c&gt;&lt;/row&gt;&lt;row r=&quot;624&quot; spans=&quot;2:9&quot; x14ac:dyDescent=&quot;0.25&quot;&gt;&lt;c r=&quot;B624&quot; s=&quot;83&quot;&gt;&lt;v&gt;579&lt;/v&gt;&lt;/c&gt;&lt;c r=&quot;C624&quot; s=&quot;80&quot;&gt;&lt;f t=&quot;shared&quot; ca=&quot;1&quot; si=&quot;64&quot;/&gt;&lt;v&gt;5.0238552891345968E-2&lt;/v&gt;&lt;/c&gt;&lt;c r=&quot;D624&quot; s=&quot;80&quot;&gt;&lt;f t=&quot;shared&quot; ca=&quot;1&quot; si=&quot;65&quot;/&gt;&lt;v&gt;0.15294481633910686&lt;/v&gt;&lt;/c&gt;&lt;c r=&quot;E624&quot; s=&quot;80&quot;&gt;&lt;f t=&quot;shared&quot; ca=&quot;1&quot; si=&quot;66&quot;/&gt;&lt;v&gt;8.2510097763491733E-2&lt;/v&gt;&lt;/c&gt;&lt;c r=&quot;F624&quot; s=&quot;80&quot;&gt;&lt;f t=&quot;shared&quot; ca=&quot;1&quot; si=&quot;67&quot;/&gt;&lt;v&gt;2.3018755489100547E-2&lt;/v&gt;&lt;/c&gt;&lt;c r=&quot;G624&quot; s=&quot;80&quot;&gt;&lt;f t=&quot;shared&quot; ca=&quot;1&quot; si=&quot;68&quot;/&gt;&lt;v&gt;9.2061371437374806E-2&lt;/v&gt;&lt;/c&gt;&lt;c r=&quot;H624&quot; s=&quot;81&quot;&gt;&lt;f t=&quot;shared&quot; ca=&quot;1&quot; si=&quot;69&quot;/&gt;&lt;v&gt;1870.5932303253319&lt;/v&gt;&lt;/c&gt;&lt;c r=&quot;I624&quot; s=&quot;62&quot;&gt;&lt;f t=&quot;shared&quot; ca=&quot;1&quot; si=&quot;70&quot;/&gt;&lt;v&gt;28.411864606506636&lt;/v&gt;&lt;/c&gt;&lt;/row&gt;&lt;row r=&quot;625&quot; spans=&quot;2:9&quot; x14ac:dyDescent=&quot;0.25&quot;&gt;&lt;c r=&quot;B625&quot; s=&quot;83&quot;&gt;&lt;v&gt;580&lt;/v&gt;&lt;/c&gt;&lt;c r=&quot;C625&quot; s=&quot;80&quot;&gt;&lt;f t=&quot;shared&quot; ca=&quot;1&quot; si=&quot;64&quot;/&gt;&lt;v&gt;3.9447483310309193E-2&lt;/v&gt;&lt;/c&gt;&lt;c r=&quot;D625&quot; s=&quot;80&quot;&gt;&lt;f t=&quot;shared&quot; ca=&quot;1&quot; si=&quot;65&quot;/&gt;&lt;v&gt;0.15601777702065714&lt;/v&gt;&lt;/c&gt;&lt;c r=&quot;E625&quot; s=&quot;80&quot;&gt;&lt;f t=&quot;shared&quot; ca=&quot;1&quot; si=&quot;66&quot;/&gt;&lt;v&gt;7.9130862394555745E-2&lt;/v&gt;&lt;/c&gt;&lt;c r=&quot;F625&quot; s=&quot;80&quot;&gt;&lt;f t=&quot;shared&quot; ca=&quot;1&quot; si=&quot;67&quot;/&gt;&lt;v&gt;2.8728854477613367E-2&lt;/v&gt;&lt;/c&gt;&lt;c r=&quot;G625&quot; s=&quot;80&quot;&gt;&lt;f t=&quot;shared&quot; ca=&quot;1&quot; si=&quot;68&quot;/&gt;&lt;v&gt;9.4212443914459987E-2&lt;/v&gt;&lt;/c&gt;&lt;c r=&quot;H625&quot; s=&quot;81&quot;&gt;&lt;f t=&quot;shared&quot; ca=&quot;1&quot; si=&quot;69&quot;/&gt;&lt;v&gt;2116.7960495056104&lt;/v&gt;&lt;/c&gt;&lt;c r=&quot;I625&quot; s=&quot;62&quot;&gt;&lt;f t=&quot;shared&quot; ca=&quot;1&quot; si=&quot;70&quot;/&gt;&lt;v&gt;33.335920990112207&lt;/v&gt;&lt;/c&gt;&lt;/row&gt;&lt;row r=&quot;626&quot; spans=&quot;2:9&quot; x14ac:dyDescent=&quot;0.25&quot;&gt;&lt;c r=&quot;B626&quot; s=&quot;83&quot;&gt;&lt;v&gt;581&lt;/v&gt;&lt;/c&gt;&lt;c r=&quot;C626&quot; s=&quot;80&quot;&gt;&lt;f t=&quot;shared&quot; ca=&quot;1&quot; si=&quot;64&quot;/&gt;&lt;v&gt;3.7080696226838031E-2&lt;/v&gt;&lt;/c&gt;&lt;c r=&quot;D626&quot; s=&quot;80&quot;&gt;&lt;f t=&quot;shared&quot; ca=&quot;1&quot; si=&quot;65&quot;/&gt;&lt;v&gt;0.17410628893277311&lt;/v&gt;&lt;/c&gt;&lt;c r=&quot;E626&quot; s=&quot;80&quot;&gt;&lt;f t=&quot;shared&quot; ca=&quot;1&quot; si=&quot;66&quot;/&gt;&lt;v&gt;8.4696162499132338E-2&lt;/v&gt;&lt;/c&gt;&lt;c r=&quot;F626&quot; s=&quot;80&quot;&gt;&lt;f t=&quot;shared&quot; ca=&quot;1&quot; si=&quot;67&quot;/&gt;&lt;v&gt;2.3305537406179085E-2&lt;/v&gt;&lt;/c&gt;&lt;c r=&quot;G626&quot; s=&quot;80&quot;&gt;&lt;f t=&quot;shared&quot; ca=&quot;1&quot; si=&quot;68&quot;/&gt;&lt;v&gt;0.10687440225294118&lt;/v&gt;&lt;/c&gt;&lt;c r=&quot;H626&quot; s=&quot;81&quot;&gt;&lt;f t=&quot;shared&quot; ca=&quot;1&quot; si=&quot;69&quot;/&gt;&lt;v&gt;1985.8585944950735&lt;/v&gt;&lt;/c&gt;&lt;c r=&quot;I626&quot; s=&quot;62&quot;&gt;&lt;f t=&quot;shared&quot; ca=&quot;1&quot; si=&quot;70&quot;/&gt;&lt;v&gt;30.717171889901469&lt;/v&gt;&lt;/c&gt;&lt;/row&gt;&lt;row r=&quot;627&quot; spans=&quot;2:9&quot; x14ac:dyDescent=&quot;0.25&quot;&gt;&lt;c r=&quot;B627&quot; s=&quot;83&quot;&gt;&lt;v&gt;582&lt;/v&gt;&lt;/c&gt;&lt;c r=&quot;C627&quot; s=&quot;80&quot;&gt;&lt;f t=&quot;shared&quot; ca=&quot;1&quot; si=&quot;64&quot;/&gt;&lt;v&gt;4.5396200715083129E-2&lt;/v&gt;&lt;/c&gt;&lt;c r=&quot;D627&quot; s=&quot;80&quot;&gt;&lt;f t=&quot;shared&quot; ca=&quot;1&quot; si=&quot;65&quot;/&gt;&lt;v&gt;0.18294410381130063&lt;/v&gt;&lt;/c&gt;&lt;c r=&quot;E627&quot; s=&quot;80&quot;&gt;&lt;f t=&quot;shared&quot; ca=&quot;1&quot; si=&quot;66&quot;/&gt;&lt;v&gt;8.307373280008544E-2&lt;/v&gt;&lt;/c&gt;&lt;c r=&quot;F627&quot; s=&quot;80&quot;&gt;&lt;f t=&quot;shared&quot; ca=&quot;1&quot; si=&quot;67&quot;/&gt;&lt;v&gt;2.9341209573944066E-2&lt;/v&gt;&lt;/c&gt;&lt;c r=&quot;G627&quot; s=&quot;80&quot;&gt;&lt;f t=&quot;shared&quot; ca=&quot;1&quot; si=&quot;68&quot;/&gt;&lt;v&gt;0.11306087266791046&lt;/v&gt;&lt;/c&gt;&lt;c r=&quot;H627&quot; s=&quot;81&quot;&gt;&lt;f t=&quot;shared&quot; ca=&quot;1&quot; si=&quot;69&quot;/&gt;&lt;v&gt;2439.6120854432879&lt;/v&gt;&lt;/c&gt;&lt;c r=&quot;I627&quot; s=&quot;62&quot;&gt;&lt;f t=&quot;shared&quot; ca=&quot;1&quot; si=&quot;70&quot;/&gt;&lt;v&gt;39.79224170886576&lt;/v&gt;&lt;/c&gt;&lt;/row&gt;&lt;row r=&quot;628&quot; spans=&quot;2:9&quot; x14ac:dyDescent=&quot;0.25&quot;&gt;&lt;c r=&quot;B628&quot; s=&quot;83&quot;&gt;&lt;v&gt;583&lt;/v&gt;&lt;/c&gt;&lt;c r=&quot;C628&quot; s=&quot;80&quot;&gt;&lt;f t=&quot;shared&quot; ca=&quot;1&quot; si=&quot;64&quot;/&gt;&lt;v&gt;7.0406307653478217E-2&lt;/v&gt;&lt;/c&gt;&lt;c r=&quot;D628&quot; s=&quot;80&quot;&gt;&lt;f t=&quot;shared&quot; ca=&quot;1&quot; si=&quot;65&quot;/&gt;&lt;v&gt;0.15347920576348031&lt;/v&gt;&lt;/c&gt;&lt;c r=&quot;E628&quot; s=&quot;80&quot;&gt;&lt;f t=&quot;shared&quot; ca=&quot;1&quot; si=&quot;66&quot;/&gt;&lt;v&gt;8.6300868233566905E-2&lt;/v&gt;&lt;/c&gt;&lt;c r=&quot;F628&quot; s=&quot;80&quot;&gt;&lt;f t=&quot;shared&quot; ca=&quot;1&quot; si=&quot;67&quot;/&gt;&lt;v&gt;2.0807022333095185E-2&lt;/v&gt;&lt;/c&gt;&lt;c r=&quot;G628&quot; s=&quot;80&quot;&gt;&lt;f t=&quot;shared&quot; ca=&quot;1&quot; si=&quot;68&quot;/&gt;&lt;v&gt;9.2435444034436209E-2&lt;/v&gt;&lt;/c&gt;&lt;c r=&quot;H628&quot; s=&quot;81&quot;&gt;&lt;f t=&quot;shared&quot; ca=&quot;1&quot; si=&quot;69&quot;/&gt;&lt;v&gt;1869.6778114393476&lt;/v&gt;&lt;/c&gt;&lt;c r=&quot;I628&quot; s=&quot;62&quot;&gt;&lt;f t=&quot;shared&quot; ca=&quot;1&quot; si=&quot;70&quot;/&gt;&lt;v&gt;28.393556228786952&lt;/v&gt;&lt;/c&gt;&lt;/row&gt;&lt;row r=&quot;629&quot; spans=&quot;2:9&quot; x14ac:dyDescent=&quot;0.25&quot;&gt;&lt;c r=&quot;B629&quot; s=&quot;83&quot;&gt;&lt;v&gt;584&lt;/v&gt;&lt;/c&gt;&lt;c r=&quot;C629&quot; s=&quot;80&quot;&gt;&lt;f t=&quot;shared&quot; ca=&quot;1&quot; si=&quot;64&quot;/&gt;&lt;v&gt;5.4809639505482684E-2&lt;/v&gt;&lt;/c&gt;&lt;c r=&quot;D629&quot; s=&quot;80&quot;&gt;&lt;f t=&quot;shared&quot; ca=&quot;1&quot; si=&quot;65&quot;/&gt;&lt;v&gt;0.16098947102430897&lt;/v&gt;&lt;/c&gt;&lt;c r=&quot;E629&quot; s=&quot;80&quot;&gt;&lt;f t=&quot;shared&quot; ca=&quot;1&quot; si=&quot;66&quot;/&gt;&lt;v&gt;7.2569303995371204E-2&lt;/v&gt;&lt;/c&gt;&lt;c r=&quot;F629&quot; s=&quot;80&quot;&gt;&lt;f t=&quot;shared&quot; ca=&quot;1&quot; si=&quot;67&quot;/&gt;&lt;v&gt;2.7004297224291755E-2&lt;/v&gt;&lt;/c&gt;&lt;c r=&quot;G629&quot; s=&quot;80&quot;&gt;&lt;f t=&quot;shared&quot; ca=&quot;1&quot; si=&quot;68&quot;/&gt;&lt;v&gt;9.7692629717016283E-2&lt;/v&gt;&lt;/c&gt;&lt;c r=&quot;H629&quot; s=&quot;81&quot;&gt;&lt;f t=&quot;shared&quot; ca=&quot;1&quot; si=&quot;69&quot;/&gt;&lt;v&gt;2614.8082238252323&lt;/v&gt;&lt;/c&gt;&lt;c r=&quot;I629&quot; s=&quot;62&quot;&gt;&lt;f t=&quot;shared&quot; ca=&quot;1&quot; si=&quot;70&quot;/&gt;&lt;v&gt;43.296164476504643&lt;/v&gt;&lt;/c&gt;&lt;/row&gt;&lt;row r=&quot;630&quot; spans=&quot;2:9&quot; x14ac:dyDescent=&quot;0.25&quot;&gt;&lt;c r=&quot;B630&quot; s=&quot;83&quot;&gt;&lt;v&gt;585&lt;/v&gt;&lt;/c&gt;&lt;c r=&quot;C630&quot; s=&quot;80&quot;&gt;&lt;f t=&quot;shared&quot; ca=&quot;1&quot; si=&quot;64&quot;/&gt;&lt;v&gt;3.4273919874402509E-2&lt;/v&gt;&lt;/c&gt;&lt;c r=&quot;D630&quot; s=&quot;80&quot;&gt;&lt;f t=&quot;shared&quot; ca=&quot;1&quot; si=&quot;65&quot;/&gt;&lt;v&gt;0.14444597492273739&lt;/v&gt;&lt;/c&gt;&lt;c r=&quot;E630&quot; s=&quot;80&quot;&gt;&lt;f t=&quot;shared&quot; ca=&quot;1&quot; si=&quot;66&quot;/&gt;&lt;v&gt;7.5444103873969701E-2&lt;/v&gt;&lt;/c&gt;&lt;c r=&quot;F630&quot; s=&quot;80&quot;&gt;&lt;f t=&quot;shared&quot; ca=&quot;1&quot; si=&quot;67&quot;/&gt;&lt;v&gt;2.5161700447343161E-2&lt;/v&gt;&lt;/c&gt;&lt;c r=&quot;G630&quot; s=&quot;80&quot;&gt;&lt;f t=&quot;shared&quot; ca=&quot;1&quot; si=&quot;68&quot;/&gt;&lt;v&gt;8.6112182445916174E-2&lt;/v&gt;&lt;/c&gt;&lt;c r=&quot;H630&quot; s=&quot;81&quot;&gt;&lt;f t=&quot;shared&quot; ca=&quot;1&quot; si=&quot;69&quot;/&gt;&lt;v&gt;1919.3360111275711&lt;/v&gt;&lt;/c&gt;&lt;c r=&quot;I630&quot; s=&quot;62&quot;&gt;&lt;f t=&quot;shared&quot; ca=&quot;1&quot; si=&quot;70&quot;/&gt;&lt;v&gt;29.386720222551421&lt;/v&gt;&lt;/c&gt;&lt;/row&gt;&lt;row r=&quot;631&quot; spans=&quot;2:9&quot; x14ac:dyDescent=&quot;0.25&quot;&gt;&lt;c r=&quot;B631&quot; s=&quot;83&quot;&gt;&lt;v&gt;586&lt;/v&gt;&lt;/c&gt;&lt;c r=&quot;C631&quot; s=&quot;80&quot;&gt;&lt;f t=&quot;shared&quot; ca=&quot;1&quot; si=&quot;64&quot;/&gt;&lt;v&gt;8.1757002829699221E-2&lt;/v&gt;&lt;/c&gt;&lt;c r=&quot;D631&quot; s=&quot;80&quot;&gt;&lt;f t=&quot;shared&quot; ca=&quot;1&quot; si=&quot;65&quot;/&gt;&lt;v&gt;0.15087009184431363&lt;/v&gt;&lt;/c&gt;&lt;c r=&quot;E631&quot; s=&quot;80&quot;&gt;&lt;f t=&quot;shared&quot; ca=&quot;1&quot; si=&quot;66&quot;/&gt;&lt;v&gt;7.4151051794717898E-2&lt;/v&gt;&lt;/c&gt;&lt;c r=&quot;F631&quot; s=&quot;80&quot;&gt;&lt;f t=&quot;shared&quot; ca=&quot;1&quot; si=&quot;67&quot;/&gt;&lt;v&gt;3.1313073119792208E-2&lt;/v&gt;&lt;/c&gt;&lt;c r=&quot;G631&quot; s=&quot;80&quot;&gt;&lt;f t=&quot;shared&quot; ca=&quot;1&quot; si=&quot;68&quot;/&gt;&lt;v&gt;9.0609064291019531E-2&lt;/v&gt;&lt;/c&gt;&lt;c r=&quot;H631&quot; s=&quot;81&quot;&gt;&lt;f t=&quot;shared&quot; ca=&quot;1&quot; si=&quot;69&quot;/&gt;&lt;v&gt;2858.6065345005995&lt;/v&gt;&lt;/c&gt;&lt;c r=&quot;I631&quot; s=&quot;62&quot;&gt;&lt;f t=&quot;shared&quot; ca=&quot;1&quot; si=&quot;70&quot;/&gt;&lt;v&gt;48.17213069001199&lt;/v&gt;&lt;/c&gt;&lt;/row&gt;&lt;row r=&quot;632&quot; spans=&quot;2:9&quot; x14ac:dyDescent=&quot;0.25&quot;&gt;&lt;c r=&quot;B632&quot; s=&quot;83&quot;&gt;&lt;v&gt;587&lt;/v&gt;&lt;/c&gt;&lt;c r=&quot;C632&quot; s=&quot;80&quot;&gt;&lt;f t=&quot;shared&quot; ca=&quot;1&quot; si=&quot;64&quot;/&gt;&lt;v&gt;2.960890904029238E-2&lt;/v&gt;&lt;/c&gt;&lt;c r=&quot;D632&quot; s=&quot;80&quot;&gt;&lt;f t=&quot;shared&quot; ca=&quot;1&quot; si=&quot;65&quot;/&gt;&lt;v&gt;0.15583897035436645&lt;/v&gt;&lt;/c&gt;&lt;c r=&quot;E632&quot; s=&quot;80&quot;&gt;&lt;f t=&quot;shared&quot; ca=&quot;1&quot; si=&quot;66&quot;/&gt;&lt;v&gt;7.9951382487272155E-2&lt;/v&gt;&lt;/c&gt;&lt;c r=&quot;F632&quot; s=&quot;80&quot;&gt;&lt;f t=&quot;shared&quot; ca=&quot;1&quot; si=&quot;67&quot;/&gt;&lt;v&gt;2.2181778227020412E-2&lt;/v&gt;&lt;/c&gt;&lt;c r=&quot;G632&quot; s=&quot;80&quot;&gt;&lt;f t=&quot;shared&quot; ca=&quot;1&quot; si=&quot;68&quot;/&gt;&lt;v&gt;9.4087279248056516E-2&lt;/v&gt;&lt;/c&gt;&lt;c r=&quot;H632&quot; s=&quot;81&quot;&gt;&lt;f t=&quot;shared&quot; ca=&quot;1&quot; si=&quot;69&quot;/&gt;&lt;v&gt;1805.8847956207803&lt;/v&gt;&lt;/c&gt;&lt;c r=&quot;I632&quot; s=&quot;62&quot;&gt;&lt;f t=&quot;shared&quot; ca=&quot;1&quot; si=&quot;70&quot;/&gt;&lt;v&gt;27.117695912415606&lt;/v&gt;&lt;/c&gt;&lt;/row&gt;&lt;row r=&quot;633&quot; spans=&quot;2:9&quot; x14ac:dyDescent=&quot;0.25&quot;&gt;&lt;c r=&quot;B633&quot; s=&quot;83&quot;&gt;&lt;v&gt;588&lt;/v&gt;&lt;/c&gt;&lt;c r=&quot;C633&quot; s=&quot;80&quot;&gt;&lt;f t=&quot;shared&quot; ca=&quot;1&quot; si=&quot;64&quot;/&gt;&lt;v&gt;5.4187379447842896E-2&lt;/v&gt;&lt;/c&gt;&lt;c r=&quot;D633&quot; s=&quot;80&quot;&gt;&lt;f t=&quot;shared&quot; ca=&quot;1&quot; si=&quot;65&quot;/&gt;&lt;v&gt;0.16283451696973605&lt;/v&gt;&lt;/c&gt;&lt;c r=&quot;E633&quot; s=&quot;80&quot;&gt;&lt;f t=&quot;shared&quot; ca=&quot;1&quot; si=&quot;66&quot;/&gt;&lt;v&gt;7.789195923543088E-2&lt;/v&gt;&lt;/c&gt;&lt;c r=&quot;F633&quot; s=&quot;80&quot;&gt;&lt;f t=&quot;shared&quot; ca=&quot;1&quot; si=&quot;67&quot;/&gt;&lt;v&gt;2.9703395119071472E-2&lt;/v&gt;&lt;/c&gt;&lt;c r=&quot;G633&quot; s=&quot;80&quot;&gt;&lt;f t=&quot;shared&quot; ca=&quot;1&quot; si=&quot;68&quot;/&gt;&lt;v&gt;9.898416187881523E-2&lt;/v&gt;&lt;/c&gt;&lt;c r=&quot;H633&quot; s=&quot;81&quot;&gt;&lt;f t=&quot;shared&quot; ca=&quot;1&quot; si=&quot;69&quot;/&gt;&lt;v&gt;2473.5455848765123&lt;/v&gt;&lt;/c&gt;&lt;c r=&quot;I633&quot; s=&quot;62&quot;&gt;&lt;f t=&quot;shared&quot; ca=&quot;1&quot; si=&quot;70&quot;/&gt;&lt;v&gt;40.470911697530248&lt;/v&gt;&lt;/c&gt;&lt;/row&gt;&lt;row r=&quot;634&quot; spans=&quot;2:9&quot; x14ac:dyDescent=&quot;0.25&quot;&gt;&lt;c r=&quot;B634&quot; s=&quot;83&quot;&gt;&lt;v&gt;589&lt;/v&gt;&lt;/c&gt;&lt;c r=&quot;C634&quot; s=&quot;80&quot;&gt;&lt;f t=&quot;shared&quot; ca=&quot;1&quot; si=&quot;64&quot;/&gt;&lt;v&gt;6.329670491365029E-2&lt;/v&gt;&lt;/c&gt;&lt;c r=&quot;D634&quot; s=&quot;80&quot;&gt;&lt;f t=&quot;shared&quot; ca=&quot;1&quot; si=&quot;65&quot;/&gt;&lt;v&gt;0.16370180909832679&lt;/v&gt;&lt;/c&gt;&lt;c r=&quot;E634&quot; s=&quot;80&quot;&gt;&lt;f t=&quot;shared&quot; ca=&quot;1&quot; si=&quot;66&quot;/&gt;&lt;v&gt;6.9591457214377817E-2&lt;/v&gt;&lt;/c&gt;&lt;c r=&quot;F634&quot; s=&quot;80&quot;&gt;&lt;f t=&quot;shared&quot; ca=&quot;1&quot; si=&quot;67&quot;/&gt;&lt;v&gt;2.3322189185312248E-2&lt;/v&gt;&lt;/c&gt;&lt;c r=&quot;G634&quot; s=&quot;80&quot;&gt;&lt;f t=&quot;shared&quot; ca=&quot;1&quot; si=&quot;68&quot;/&gt;&lt;v&gt;9.9591266368828757E-2&lt;/v&gt;&lt;/c&gt;&lt;c r=&quot;H634&quot; s=&quot;81&quot;&gt;&lt;f t=&quot;shared&quot; ca=&quot;1&quot; si=&quot;69&quot;/&gt;&lt;v&gt;2759.1948126556449&lt;/v&gt;&lt;/c&gt;&lt;c r=&quot;I634&quot; s=&quot;62&quot;&gt;&lt;f t=&quot;shared&quot; ca=&quot;1&quot; si=&quot;70&quot;/&gt;&lt;v&gt;46.183896253112898&lt;/v&gt;&lt;/c&gt;&lt;/row&gt;&lt;row r=&quot;635&quot; spans=&quot;2:9&quot; x14ac:dyDescent=&quot;0.25&quot;&gt;&lt;c r=&quot;B635&quot; s=&quot;83&quot;&gt;&lt;v&gt;590&lt;/v&gt;&lt;/c&gt;&lt;c r=&quot;C635&quot; s=&quot;80&quot;&gt;&lt;f t=&quot;shared&quot; ca=&quot;1&quot; si=&quot;64&quot;/&gt;&lt;v&gt;3.5052165846984076E-2&lt;/v&gt;&lt;/c&gt;&lt;c r=&quot;D635&quot; s=&quot;80&quot;&gt;&lt;f t=&quot;shared&quot; ca=&quot;1&quot; si=&quot;65&quot;/&gt;&lt;v&gt;0.15000296347512829&lt;/v&gt;&lt;/c&gt;&lt;c r=&quot;E635&quot; s=&quot;80&quot;&gt;&lt;f t=&quot;shared&quot; ca=&quot;1&quot; si=&quot;66&quot;/&gt;&lt;v&gt;7.7832369891164557E-2&lt;/v&gt;&lt;/c&gt;&lt;c r=&quot;F635&quot; s=&quot;80&quot;&gt;&lt;f t=&quot;shared&quot; ca=&quot;1&quot; si=&quot;67&quot;/&gt;&lt;v&gt;2.4279405225972217E-2&lt;/v&gt;&lt;/c&gt;&lt;c r=&quot;G635&quot; s=&quot;80&quot;&gt;&lt;f t=&quot;shared&quot; ca=&quot;1&quot; si=&quot;68&quot;/&gt;&lt;v&gt;9.0002074432589813E-2&lt;/v&gt;&lt;/c&gt;&lt;c r=&quot;H635&quot; s=&quot;81&quot;&gt;&lt;f t=&quot;shared&quot; ca=&quot;1&quot; si=&quot;69&quot;/&gt;&lt;v&gt;1895.2924626087558&lt;/v&gt;&lt;/c&gt;&lt;c r=&quot;I635&quot; s=&quot;62&quot;&gt;&lt;f t=&quot;shared&quot; ca=&quot;1&quot; si=&quot;70&quot;/&gt;&lt;v&gt;28.905849252175116&lt;/v&gt;&lt;/c&gt;&lt;/row&gt;&lt;row r=&quot;636&quot; spans=&quot;2:9&quot; x14ac:dyDescent=&quot;0.25&quot;&gt;&lt;c r=&quot;B636&quot; s=&quot;83&quot;&gt;&lt;v&gt;591&lt;/v&gt;&lt;/c&gt;&lt;c r=&quot;C636&quot; s=&quot;80&quot;&gt;&lt;f t=&quot;shared&quot; ca=&quot;1&quot; si=&quot;64&quot;/&gt;&lt;v&gt;5.0329458342376114E-2&lt;/v&gt;&lt;/c&gt;&lt;c r=&quot;D636&quot; s=&quot;80&quot;&gt;&lt;f t=&quot;shared&quot; ca=&quot;1&quot; si=&quot;65&quot;/&gt;&lt;v&gt;0.18323841245885958&lt;/v&gt;&lt;/c&gt;&lt;c r=&quot;E636&quot; s=&quot;80&quot;&gt;&lt;f t=&quot;shared&quot; ca=&quot;1&quot; si=&quot;66&quot;/&gt;&lt;v&gt;8.0740656460704219E-2&lt;/v&gt;&lt;/c&gt;&lt;c r=&quot;F636&quot; s=&quot;80&quot;&gt;&lt;f t=&quot;shared&quot; ca=&quot;1&quot; si=&quot;67&quot;/&gt;&lt;v&gt;2.1726745033131718E-2&lt;/v&gt;&lt;/c&gt;&lt;c r=&quot;G636&quot; s=&quot;80&quot;&gt;&lt;f t=&quot;shared&quot; ca=&quot;1&quot; si=&quot;68&quot;/&gt;&lt;v&gt;0.11326688872120172&lt;/v&gt;&lt;/c&gt;&lt;c r=&quot;H636&quot; s=&quot;81&quot;&gt;&lt;f t=&quot;shared&quot; ca=&quot;1&quot; si=&quot;69&quot;/&gt;&lt;v&gt;2331.5210354892738&lt;/v&gt;&lt;/c&gt;&lt;c r=&quot;I636&quot; s=&quot;62&quot;&gt;&lt;f t=&quot;shared&quot; ca=&quot;1&quot; si=&quot;70&quot;/&gt;&lt;v&gt;37.630420709785476&lt;/v&gt;&lt;/c&gt;&lt;/row&gt;&lt;row r=&quot;637&quot; spans=&quot;2:9&quot; x14ac:dyDescent=&quot;0.25&quot;&gt;&lt;c r=&quot;B637&quot; s=&quot;83&quot;&gt;&lt;v&gt;592&lt;/v&gt;&lt;/c&gt;&lt;c r=&quot;C637&quot; s=&quot;80&quot;&gt;&lt;f t=&quot;shared&quot; ca=&quot;1&quot; si=&quot;64&quot;/&gt;&lt;v&gt;6.4451395377164392E-2&lt;/v&gt;&lt;/c&gt;&lt;c r=&quot;D637&quot; s=&quot;80&quot;&gt;&lt;f t=&quot;shared&quot; ca=&quot;1&quot; si=&quot;65&quot;/&gt;&lt;v&gt;0.16182874844691497&lt;/v&gt;&lt;/c&gt;&lt;c r=&quot;E637&quot; s=&quot;80&quot;&gt;&lt;f t=&quot;shared&quot; ca=&quot;1&quot; si=&quot;66&quot;/&gt;&lt;v&gt;7.8264310608068363E-2&lt;/v&gt;&lt;/c&gt;&lt;c r=&quot;F637&quot; s=&quot;80&quot;&gt;&lt;f t=&quot;shared&quot; ca=&quot;1&quot; si=&quot;67&quot;/&gt;&lt;v&gt;2.7551867235223289E-2&lt;/v&gt;&lt;/c&gt;&lt;c r=&quot;G637&quot; s=&quot;80&quot;&gt;&lt;f t=&quot;shared&quot; ca=&quot;1&quot; si=&quot;68&quot;/&gt;&lt;v&gt;9.8280123912840467E-2&lt;/v&gt;&lt;/c&gt;&lt;c r=&quot;H637&quot; s=&quot;81&quot;&gt;&lt;f t=&quot;shared&quot; ca=&quot;1&quot; si=&quot;69&quot;/&gt;&lt;v&gt;2456.8883256325171&lt;/v&gt;&lt;/c&gt;&lt;c r=&quot;I637&quot; s=&quot;62&quot;&gt;&lt;f t=&quot;shared&quot; ca=&quot;1&quot; si=&quot;70&quot;/&gt;&lt;v&gt;40.137766512650344&lt;/v&gt;&lt;/c&gt;&lt;/row&gt;&lt;row r=&quot;638&quot; spans=&quot;2:9&quot; x14ac:dyDescent=&quot;0.25&quot;&gt;&lt;c r=&quot;B638&quot; s=&quot;83&quot;&gt;&lt;v&gt;593&lt;/v&gt;&lt;/c&gt;&lt;c r=&quot;C638&quot; s=&quot;80&quot;&gt;&lt;f t=&quot;shared&quot; ca=&quot;1&quot; si=&quot;64&quot;/&gt;&lt;v&gt;4.7715726293285701E-2&lt;/v&gt;&lt;/c&gt;&lt;c r=&quot;D638&quot; s=&quot;80&quot;&gt;&lt;f t=&quot;shared&quot; ca=&quot;1&quot; si=&quot;65&quot;/&gt;&lt;v&gt;0.18388822403396948&lt;/v&gt;&lt;/c&gt;&lt;c r=&quot;E638&quot; s=&quot;80&quot;&gt;&lt;f t=&quot;shared&quot; ca=&quot;1&quot; si=&quot;66&quot;/&gt;&lt;v&gt;8.1596841896191263E-2&lt;/v&gt;&lt;/c&gt;&lt;c r=&quot;F638&quot; s=&quot;80&quot;&gt;&lt;f t=&quot;shared&quot; ca=&quot;1&quot; si=&quot;67&quot;/&gt;&lt;v&gt;3.172199815357097E-2&lt;/v&gt;&lt;/c&gt;&lt;c r=&quot;G638&quot; s=&quot;80&quot;&gt;&lt;f t=&quot;shared&quot; ca=&quot;1&quot; si=&quot;68&quot;/&gt;&lt;v&gt;0.11372175682377864&lt;/v&gt;&lt;/c&gt;&lt;c r=&quot;H638&quot; s=&quot;81&quot;&gt;&lt;f t=&quot;shared&quot; ca=&quot;1&quot; si=&quot;69&quot;/&gt;&lt;v&gt;2649.9289467499034&lt;/v&gt;&lt;/c&gt;&lt;c r=&quot;I638&quot; s=&quot;62&quot;&gt;&lt;f t=&quot;shared&quot; ca=&quot;1&quot; si=&quot;70&quot;/&gt;&lt;v&gt;43.998578934998065&lt;/v&gt;&lt;/c&gt;&lt;/row&gt;&lt;row r=&quot;639&quot; spans=&quot;2:9&quot; x14ac:dyDescent=&quot;0.25&quot;&gt;&lt;c r=&quot;B639&quot; s=&quot;83&quot;&gt;&lt;v&gt;594&lt;/v&gt;&lt;/c&gt;&lt;c r=&quot;C639&quot; s=&quot;80&quot;&gt;&lt;f t=&quot;shared&quot; ca=&quot;1&quot; si=&quot;64&quot;/&gt;&lt;v&gt;5.4345898928862692E-2&lt;/v&gt;&lt;/c&gt;&lt;c r=&quot;D639&quot; s=&quot;80&quot;&gt;&lt;f t=&quot;shared&quot; ca=&quot;1&quot; si=&quot;65&quot;/&gt;&lt;v&gt;0.16805271913009526&lt;/v&gt;&lt;/c&gt;&lt;c r=&quot;E639&quot; s=&quot;80&quot;&gt;&lt;f t=&quot;shared&quot; ca=&quot;1&quot; si=&quot;66&quot;/&gt;&lt;v&gt;7.252298271757783E-2&lt;/v&gt;&lt;/c&gt;&lt;c r=&quot;F639&quot; s=&quot;80&quot;&gt;&lt;f t=&quot;shared&quot; ca=&quot;1&quot; si=&quot;67&quot;/&gt;&lt;v&gt;2.3732197163700734E-2&lt;/v&gt;&lt;/c&gt;&lt;c r=&quot;G639&quot; s=&quot;80&quot;&gt;&lt;f t=&quot;shared&quot; ca=&quot;1&quot; si=&quot;68&quot;/&gt;&lt;v&gt;0.10263690339106668&lt;/v&gt;&lt;/c&gt;&lt;c r=&quot;H639&quot; s=&quot;81&quot;&gt;&lt;f t=&quot;shared&quot; ca=&quot;1&quot; si=&quot;69&quot;/&gt;&lt;v&gt;2588.04171656278&lt;/v&gt;&lt;/c&gt;&lt;c r=&quot;I639&quot; s=&quot;62&quot;&gt;&lt;f t=&quot;shared&quot; ca=&quot;1&quot; si=&quot;70&quot;/&gt;&lt;v&gt;42.760834331255602&lt;/v&gt;&lt;/c&gt;&lt;/row&gt;&lt;row r=&quot;640&quot; spans=&quot;2:9&quot; x14ac:dyDescent=&quot;0.25&quot;&gt;&lt;c r=&quot;B640&quot; s=&quot;83&quot;&gt;&lt;v&gt;595&lt;/v&gt;&lt;/c&gt;&lt;c r=&quot;C640&quot; s=&quot;80&quot;&gt;&lt;f t=&quot;shared&quot; ca=&quot;1&quot; si=&quot;64&quot;/&gt;&lt;v&gt;4.3051127987180873E-2&lt;/v&gt;&lt;/c&gt;&lt;c r=&quot;D640&quot; s=&quot;80&quot;&gt;&lt;f t=&quot;shared&quot; ca=&quot;1&quot; si=&quot;65&quot;/&gt;&lt;v&gt;0.15687557872263838&lt;/v&gt;&lt;/c&gt;&lt;c r=&quot;E640&quot; s=&quot;80&quot;&gt;&lt;f t=&quot;shared&quot; ca=&quot;1&quot; si=&quot;66&quot;/&gt;&lt;v&gt;8.1884769106606789E-2&lt;/v&gt;&lt;/c&gt;&lt;c r=&quot;F640&quot; s=&quot;80&quot;&gt;&lt;f t=&quot;shared&quot; ca=&quot;1&quot; si=&quot;67&quot;/&gt;&lt;v&gt;3.0482481610343583E-2&lt;/v&gt;&lt;/c&gt;&lt;c r=&quot;G640&quot; s=&quot;80&quot;&gt;&lt;f t=&quot;shared&quot; ca=&quot;1&quot; si=&quot;68&quot;/&gt;&lt;v&gt;9.4812905105846862E-2&lt;/v&gt;&lt;/c&gt;&lt;c r=&quot;H640&quot; s=&quot;81&quot;&gt;&lt;f t=&quot;shared&quot; ca=&quot;1&quot; si=&quot;69&quot;/&gt;&lt;v&gt;2109.0726788998709&lt;/v&gt;&lt;/c&gt;&lt;c r=&quot;I640&quot; s=&quot;62&quot;&gt;&lt;f t=&quot;shared&quot; ca=&quot;1&quot; si=&quot;70&quot;/&gt;&lt;v&gt;33.181453577997416&lt;/v&gt;&lt;/c&gt;&lt;/row&gt;&lt;row r=&quot;641&quot; spans=&quot;2:9&quot; x14ac:dyDescent=&quot;0.25&quot;&gt;&lt;c r=&quot;B641&quot; s=&quot;83&quot;&gt;&lt;v&gt;596&lt;/v&gt;&lt;/c&gt;&lt;c r=&quot;C641&quot; s=&quot;80&quot;&gt;&lt;f t=&quot;shared&quot; ca=&quot;1&quot; si=&quot;64&quot;/&gt;&lt;v&gt;2.8443858984757237E-2&lt;/v&gt;&lt;/c&gt;&lt;c r=&quot;D641&quot; s=&quot;80&quot;&gt;&lt;f t=&quot;shared&quot; ca=&quot;1&quot; si=&quot;65&quot;/&gt;&lt;v&gt;0.15163314557459312&lt;/v&gt;&lt;/c&gt;&lt;c r=&quot;E641&quot; s=&quot;80&quot;&gt;&lt;f t=&quot;shared&quot; ca=&quot;1&quot; si=&quot;66&quot;/&gt;&lt;v&gt;8.5531099363196139E-2&lt;/v&gt;&lt;/c&gt;&lt;c r=&quot;F641&quot; s=&quot;80&quot;&gt;&lt;f t=&quot;shared&quot; ca=&quot;1&quot; si=&quot;67&quot;/&gt;&lt;v&gt;2.5165995628647769E-2&lt;/v&gt;&lt;/c&gt;&lt;c r=&quot;G641&quot; s=&quot;80&quot;&gt;&lt;f t=&quot;shared&quot; ca=&quot;1&quot; si=&quot;68&quot;/&gt;&lt;v&gt;9.1143201902215198E-2&lt;/v&gt;&lt;/c&gt;&lt;c r=&quot;H641&quot; s=&quot;81&quot;&gt;&lt;f t=&quot;shared&quot; ca=&quot;1&quot; si=&quot;69&quot;/&gt;&lt;v&gt;1648.6462469293251&lt;/v&gt;&lt;/c&gt;&lt;c r=&quot;I641&quot; s=&quot;62&quot;&gt;&lt;f t=&quot;shared&quot; ca=&quot;1&quot; si=&quot;70&quot;/&gt;&lt;v&gt;23.972924938586502&lt;/v&gt;&lt;/c&gt;&lt;/row&gt;&lt;row r=&quot;642&quot; spans=&quot;2:9&quot; x14ac:dyDescent=&quot;0.25&quot;&gt;&lt;c r=&quot;B642&quot; s=&quot;83&quot;&gt;&lt;v&gt;597&lt;/v&gt;&lt;/c&gt;&lt;c r=&quot;C642&quot; s=&quot;80&quot;&gt;&lt;f t=&quot;shared&quot; ca=&quot;1&quot; si=&quot;64&quot;/&gt;&lt;v&gt;4.2146512143379819E-2&lt;/v&gt;&lt;/c&gt;&lt;c r=&quot;D642&quot; s=&quot;80&quot;&gt;&lt;f t=&quot;shared&quot; ca=&quot;1&quot; si=&quot;65&quot;/&gt;&lt;v&gt;0.1547589649582177&lt;/v&gt;&lt;/c&gt;&lt;c r=&quot;E642&quot; s=&quot;80&quot;&gt;&lt;f t=&quot;shared&quot; ca=&quot;1&quot; si=&quot;66&quot;/&gt;&lt;v&gt;8.6650690968828853E-2&lt;/v&gt;&lt;/c&gt;&lt;c r=&quot;F642&quot; s=&quot;80&quot;&gt;&lt;f t=&quot;shared&quot; ca=&quot;1&quot; si=&quot;67&quot;/&gt;&lt;v&gt;2.3383452512911081E-2&lt;/v&gt;&lt;/c&gt;&lt;c r=&quot;G642&quot; s=&quot;80&quot;&gt;&lt;f t=&quot;shared&quot; ca=&quot;1&quot; si=&quot;68&quot;/&gt;&lt;v&gt;9.3331275470752401E-2&lt;/v&gt;&lt;/c&gt;&lt;c r=&quot;H642&quot; s=&quot;81&quot;&gt;&lt;f t=&quot;shared&quot; ca=&quot;1&quot; si=&quot;69&quot;/&gt;&lt;v&gt;1719.0605964710139&lt;/v&gt;&lt;/c&gt;&lt;c r=&quot;I642&quot; s=&quot;62&quot;&gt;&lt;f t=&quot;shared&quot; ca=&quot;1&quot; si=&quot;70&quot;/&gt;&lt;v&gt;25.381211929420278&lt;/v&gt;&lt;/c&gt;&lt;/row&gt;&lt;row r=&quot;643&quot; spans=&quot;2:9&quot; x14ac:dyDescent=&quot;0.25&quot;&gt;&lt;c r=&quot;B643&quot; s=&quot;83&quot;&gt;&lt;v&gt;598&lt;/v&gt;&lt;/c&gt;&lt;c r=&quot;C643&quot; s=&quot;80&quot;&gt;&lt;f t=&quot;shared&quot; ca=&quot;1&quot; si=&quot;64&quot;/&gt;&lt;v&gt;4.056399986293964E-2&lt;/v&gt;&lt;/c&gt;&lt;c r=&quot;D643&quot; s=&quot;80&quot;&gt;&lt;f t=&quot;shared&quot; ca=&quot;1&quot; si=&quot;65&quot;/&gt;&lt;v&gt;0.15434508610759645&lt;/v&gt;&lt;/c&gt;&lt;c r=&quot;E643&quot; s=&quot;80&quot;&gt;&lt;f t=&quot;shared&quot; ca=&quot;1&quot; si=&quot;66&quot;/&gt;&lt;v&gt;8.6797983906614459E-2&lt;/v&gt;&lt;/c&gt;&lt;c r=&quot;F643&quot; s=&quot;80&quot;&gt;&lt;f t=&quot;shared&quot; ca=&quot;1&quot; si=&quot;67&quot;/&gt;&lt;v&gt;2.7370839997176193E-2&lt;/v&gt;&lt;/c&gt;&lt;c r=&quot;G643&quot; s=&quot;80&quot;&gt;&lt;f t=&quot;shared&quot; ca=&quot;1&quot; si=&quot;68&quot;/&gt;&lt;v&gt;9.3041560275317514E-2&lt;/v&gt;&lt;/c&gt;&lt;c r=&quot;H643&quot; s=&quot;81&quot;&gt;&lt;f t=&quot;shared&quot; ca=&quot;1&quot; si=&quot;69&quot;/&gt;&lt;v&gt;1788.5186703497254&lt;/v&gt;&lt;/c&gt;&lt;c r=&quot;I643&quot; s=&quot;62&quot;&gt;&lt;f t=&quot;shared&quot; ca=&quot;1&quot; si=&quot;70&quot;/&gt;&lt;v&gt;26.770373406994509&lt;/v&gt;&lt;/c&gt;&lt;/row&gt;&lt;row r=&quot;644&quot; spans=&quot;2:9&quot; x14ac:dyDescent=&quot;0.25&quot;&gt;&lt;c r=&quot;B644&quot; s=&quot;83&quot;&gt;&lt;v&gt;599&lt;/v&gt;&lt;/c&gt;&lt;c r=&quot;C644&quot; s=&quot;80&quot;&gt;&lt;f t=&quot;shared&quot; ca=&quot;1&quot; si=&quot;64&quot;/&gt;&lt;v&gt;5.3076461613758216E-2&lt;/v&gt;&lt;/c&gt;&lt;c r=&quot;D644&quot; s=&quot;80&quot;&gt;&lt;f t=&quot;shared&quot; ca=&quot;1&quot; si=&quot;65&quot;/&gt;&lt;v&gt;0.15363032899516077&lt;/v&gt;&lt;/c&gt;&lt;c r=&quot;E644&quot; s=&quot;80&quot;&gt;&lt;f t=&quot;shared&quot; ca=&quot;1&quot; si=&quot;66&quot;/&gt;&lt;v&gt;8.7855276713283026E-2&lt;/v&gt;&lt;/c&gt;&lt;c r=&quot;F644&quot; s=&quot;80&quot;&gt;&lt;f t=&quot;shared&quot; ca=&quot;1&quot; si=&quot;67&quot;/&gt;&lt;v&gt;2.4362484640722798E-2&lt;/v&gt;&lt;/c&gt;&lt;c r=&quot;G644&quot; s=&quot;80&quot;&gt;&lt;f t=&quot;shared&quot; ca=&quot;1&quot; si=&quot;68&quot;/&gt;&lt;v&gt;9.2541230296612542E-2&lt;/v&gt;&lt;/c&gt;&lt;c r=&quot;H644&quot; s=&quot;81&quot;&gt;&lt;f t=&quot;shared&quot; ca=&quot;1&quot; si=&quot;69&quot;/&gt;&lt;v&gt;1773.777156674038&lt;/v&gt;&lt;/c&gt;&lt;c r=&quot;I644&quot; s=&quot;62&quot;&gt;&lt;f t=&quot;shared&quot; ca=&quot;1&quot; si=&quot;70&quot;/&gt;&lt;v&gt;26.475543133480759&lt;/v&gt;&lt;/c&gt;&lt;/row&gt;&lt;row r=&quot;645&quot; spans=&quot;2:9&quot; x14ac:dyDescent=&quot;0.25&quot;&gt;&lt;c r=&quot;B645&quot; s=&quot;83&quot;&gt;&lt;v&gt;600&lt;/v&gt;&lt;/c&gt;&lt;c r=&quot;C645&quot; s=&quot;80&quot;&gt;&lt;f t=&quot;shared&quot; ca=&quot;1&quot; si=&quot;64&quot;/&gt;&lt;v&gt;6.5105346073809106E-2&lt;/v&gt;&lt;/c&gt;&lt;c r=&quot;D645&quot; s=&quot;80&quot;&gt;&lt;f t=&quot;shared&quot; ca=&quot;1&quot; si=&quot;65&quot;/&gt;&lt;v&gt;0.15182216937877716&lt;/v&gt;&lt;/c&gt;&lt;c r=&quot;E645&quot; s=&quot;80&quot;&gt;&lt;f t=&quot;shared&quot; ca=&quot;1&quot; si=&quot;66&quot;/&gt;&lt;v&gt;7.7161764707877348E-2&lt;/v&gt;&lt;/c&gt;&lt;c r=&quot;F645&quot; s=&quot;80&quot;&gt;&lt;f t=&quot;shared&quot; ca=&quot;1&quot; si=&quot;67&quot;/&gt;&lt;v&gt;2.9224600942155697E-2&lt;/v&gt;&lt;/c&gt;&lt;c r=&quot;G645&quot; s=&quot;80&quot;&gt;&lt;f t=&quot;shared&quot; ca=&quot;1&quot; si=&quot;68&quot;/&gt;&lt;v&gt;9.1275518565144015E-2&lt;/v&gt;&lt;/c&gt;&lt;c r=&quot;H645&quot; s=&quot;81&quot;&gt;&lt;f t=&quot;shared&quot; ca=&quot;1&quot; si=&quot;69&quot;/&gt;&lt;v&gt;2408.4335801410343&lt;/v&gt;&lt;/c&gt;&lt;c r=&quot;I645&quot; s=&quot;62&quot;&gt;&lt;f t=&quot;shared&quot; ca=&quot;1&quot; si=&quot;70&quot;/&gt;&lt;v&gt;39.168671602820687&lt;/v&gt;&lt;/c&gt;&lt;/row&gt;&lt;row r=&quot;646&quot; spans=&quot;2:9&quot; x14ac:dyDescent=&quot;0.25&quot;&gt;&lt;c r=&quot;B646&quot; s=&quot;83&quot;&gt;&lt;v&gt;601&lt;/v&gt;&lt;/c&gt;&lt;c r=&quot;C646&quot; s=&quot;80&quot;&gt;&lt;f t=&quot;shared&quot; ca=&quot;1&quot; si=&quot;64&quot;/&gt;&lt;v&gt;4.8981653920384609E-2&lt;/v&gt;&lt;/c&gt;&lt;c r=&quot;D646&quot; s=&quot;80&quot;&gt;&lt;f t=&quot;shared&quot; ca=&quot;1&quot; si=&quot;65&quot;/&gt;&lt;v&gt;0.16446423573074742&lt;/v&gt;&lt;/c&gt;&lt;c r=&quot;E646&quot; s=&quot;80&quot;&gt;&lt;f t=&quot;shared&quot; ca=&quot;1&quot; si=&quot;66&quot;/&gt;&lt;v&gt;8.1325899070045435E-2&lt;/v&gt;&lt;/c&gt;&lt;c r=&quot;F646&quot; s=&quot;80&quot;&gt;&lt;f t=&quot;shared&quot; ca=&quot;1&quot; si=&quot;67&quot;/&gt;&lt;v&gt;2.8465815488180741E-2&lt;/v&gt;&lt;/c&gt;&lt;c r=&quot;G646&quot; s=&quot;80&quot;&gt;&lt;f t=&quot;shared&quot; ca=&quot;1&quot; si=&quot;68&quot;/&gt;&lt;v&gt;0.10012496501152318&lt;/v&gt;&lt;/c&gt;&lt;c r=&quot;H646&quot; s=&quot;81&quot;&gt;&lt;f t=&quot;shared&quot; ca=&quot;1&quot; si=&quot;69&quot;/&gt;&lt;v&gt;2237.6429540230433&lt;/v&gt;&lt;/c&gt;&lt;c r=&quot;I646&quot; s=&quot;62&quot;&gt;&lt;f t=&quot;shared&quot; ca=&quot;1&quot; si=&quot;70&quot;/&gt;&lt;v&gt;35.752859080460865&lt;/v&gt;&lt;/c&gt;&lt;/row&gt;&lt;row r=&quot;647&quot; spans=&quot;2:9&quot; x14ac:dyDescent=&quot;0.25&quot;&gt;&lt;c r=&quot;B647&quot; s=&quot;83&quot;&gt;&lt;v&gt;602&lt;/v&gt;&lt;/c&gt;&lt;c r=&quot;C647&quot; s=&quot;80&quot;&gt;&lt;f t=&quot;shared&quot; ca=&quot;1&quot; si=&quot;64&quot;/&gt;&lt;v&gt;6.1466884895246814E-2&lt;/v&gt;&lt;/c&gt;&lt;c r=&quot;D647&quot; s=&quot;80&quot;&gt;&lt;f t=&quot;shared&quot; ca=&quot;1&quot; si=&quot;65&quot;/&gt;&lt;v&gt;0.15569737304532136&lt;/v&gt;&lt;/c&gt;&lt;c r=&quot;E647&quot; s=&quot;80&quot;&gt;&lt;f t=&quot;shared&quot; ca=&quot;1&quot; si=&quot;66&quot;/&gt;&lt;v&gt;8.362799087387783E-2&lt;/v&gt;&lt;/c&gt;&lt;c r=&quot;F647&quot; s=&quot;80&quot;&gt;&lt;f t=&quot;shared&quot; ca=&quot;1&quot; si=&quot;67&quot;/&gt;&lt;v&gt;2.4816626042180785E-2&lt;/v&gt;&lt;/c&gt;&lt;c r=&quot;G647&quot; s=&quot;80&quot;&gt;&lt;f t=&quot;shared&quot; ca=&quot;1&quot; si=&quot;68&quot;/&gt;&lt;v&gt;9.3988161131724951E-2&lt;/v&gt;&lt;/c&gt;&lt;c r=&quot;H647&quot; s=&quot;81&quot;&gt;&lt;f t=&quot;shared&quot; ca=&quot;1&quot; si=&quot;69&quot;/&gt;&lt;v&gt;2014.8583259274822&lt;/v&gt;&lt;/c&gt;&lt;c r=&quot;I647&quot; s=&quot;62&quot;&gt;&lt;f t=&quot;shared&quot; ca=&quot;1&quot; si=&quot;70&quot;/&gt;&lt;v&gt;31.297166518549645&lt;/v&gt;&lt;/c&gt;&lt;/row&gt;&lt;row r=&quot;648&quot; spans=&quot;2:9&quot; x14ac:dyDescent=&quot;0.25&quot;&gt;&lt;c r=&quot;B648&quot; s=&quot;83&quot;&gt;&lt;v&gt;603&lt;/v&gt;&lt;/c&gt;&lt;c r=&quot;C648&quot; s=&quot;80&quot;&gt;&lt;f t=&quot;shared&quot; ca=&quot;1&quot; si=&quot;64&quot;/&gt;&lt;v&gt;5.9029554745163401E-2&lt;/v&gt;&lt;/c&gt;&lt;c r=&quot;D648&quot; s=&quot;80&quot;&gt;&lt;f t=&quot;shared&quot; ca=&quot;1&quot; si=&quot;65&quot;/&gt;&lt;v&gt;0.14879536429912479&lt;/v&gt;&lt;/c&gt;&lt;c r=&quot;E648&quot; s=&quot;80&quot;&gt;&lt;f t=&quot;shared&quot; ca=&quot;1&quot; si=&quot;66&quot;/&gt;&lt;v&gt;8.1821691629538021E-2&lt;/v&gt;&lt;/c&gt;&lt;c r=&quot;F648&quot; s=&quot;80&quot;&gt;&lt;f t=&quot;shared&quot; ca=&quot;1&quot; si=&quot;67&quot;/&gt;&lt;v&gt;2.7321325048549911E-2&lt;/v&gt;&lt;/c&gt;&lt;c r=&quot;G648&quot; s=&quot;80&quot;&gt;&lt;f t=&quot;shared&quot; ca=&quot;1&quot; si=&quot;68&quot;/&gt;&lt;v&gt;8.9156755009387356E-2&lt;/v&gt;&lt;/c&gt;&lt;c r=&quot;H648&quot; s=&quot;81&quot;&gt;&lt;f t=&quot;shared&quot; ca=&quot;1&quot; si=&quot;69&quot;/&gt;&lt;v&gt;2025.7054335306311&lt;/v&gt;&lt;/c&gt;&lt;c r=&quot;I648&quot; s=&quot;62&quot;&gt;&lt;f t=&quot;shared&quot; ca=&quot;1&quot; si=&quot;70&quot;/&gt;&lt;v&gt;31.514108670612622&lt;/v&gt;&lt;/c&gt;&lt;/row&gt;&lt;row r=&quot;649&quot; spans=&quot;2:9&quot; x14ac:dyDescent=&quot;0.25&quot;&gt;&lt;c r=&quot;B649&quot; s=&quot;83&quot;&gt;&lt;v&gt;604&lt;/v&gt;&lt;/c&gt;&lt;c r=&quot;C649&quot; s=&quot;80&quot;&gt;&lt;f t=&quot;shared&quot; ca=&quot;1&quot; si=&quot;64&quot;/&gt;&lt;v&gt;6.2833549056475951E-2&lt;/v&gt;&lt;/c&gt;&lt;c r=&quot;D649&quot; s=&quot;80&quot;&gt;&lt;f t=&quot;shared&quot; ca=&quot;1&quot; si=&quot;65&quot;/&gt;&lt;v&gt;0.15884808796467328&lt;/v&gt;&lt;/c&gt;&lt;c r=&quot;E649&quot; s=&quot;80&quot;&gt;&lt;f t=&quot;shared&quot; ca=&quot;1&quot; si=&quot;66&quot;/&gt;&lt;v&gt;7.7909928243783177E-2&lt;/v&gt;&lt;/c&gt;&lt;c r=&quot;F649&quot; s=&quot;80&quot;&gt;&lt;f t=&quot;shared&quot; ca=&quot;1&quot; si=&quot;67&quot;/&gt;&lt;v&gt;2.0662405289614078E-2&lt;/v&gt;&lt;/c&gt;&lt;c r=&quot;G649&quot; s=&quot;80&quot;&gt;&lt;f t=&quot;shared&quot; ca=&quot;1&quot; si=&quot;68&quot;/&gt;&lt;v&gt;9.6193661575271289E-2&lt;/v&gt;&lt;/c&gt;&lt;c r=&quot;H649&quot; s=&quot;81&quot;&gt;&lt;f t=&quot;shared&quot; ca=&quot;1&quot; si=&quot;69&quot;/&gt;&lt;v&gt;2162.5384881790883&lt;/v&gt;&lt;/c&gt;&lt;c r=&quot;I649&quot; s=&quot;62&quot;&gt;&lt;f t=&quot;shared&quot; ca=&quot;1&quot; si=&quot;70&quot;/&gt;&lt;v&gt;34.250769763581765&lt;/v&gt;&lt;/c&gt;&lt;/row&gt;&lt;row r=&quot;650&quot; spans=&quot;2:9&quot; x14ac:dyDescent=&quot;0.25&quot;&gt;&lt;c r=&quot;B650&quot; s=&quot;83&quot;&gt;&lt;v&gt;605&lt;/v&gt;&lt;/c&gt;&lt;c r=&quot;C650&quot; s=&quot;80&quot;&gt;&lt;f t=&quot;shared&quot; ca=&quot;1&quot; si=&quot;64&quot;/&gt;&lt;v&gt;5.9497793517597979E-2&lt;/v&gt;&lt;/c&gt;&lt;c r=&quot;D650&quot; s=&quot;80&quot;&gt;&lt;f t=&quot;shared&quot; ca=&quot;1&quot; si=&quot;65&quot;/&gt;&lt;v&gt;0.16439408733008648&lt;/v&gt;&lt;/c&gt;&lt;c r=&quot;E650&quot; s=&quot;80&quot;&gt;&lt;f t=&quot;shared&quot; ca=&quot;1&quot; si=&quot;66&quot;/&gt;&lt;v&gt;8.2851448497610211E-2&lt;/v&gt;&lt;/c&gt;&lt;c r=&quot;F650&quot; s=&quot;80&quot;&gt;&lt;f t=&quot;shared&quot; ca=&quot;1&quot; si=&quot;67&quot;/&gt;&lt;v&gt;2.5315990224542794E-2&lt;/v&gt;&lt;/c&gt;&lt;c r=&quot;G650&quot; s=&quot;80&quot;&gt;&lt;f t=&quot;shared&quot; ca=&quot;1&quot; si=&quot;68&quot;/&gt;&lt;v&gt;0.10007586113106054&lt;/v&gt;&lt;/c&gt;&lt;c r=&quot;H650&quot; s=&quot;81&quot;&gt;&lt;f t=&quot;shared&quot; ca=&quot;1&quot; si=&quot;69&quot;/&gt;&lt;v&gt;2171.5443225667955&lt;/v&gt;&lt;/c&gt;&lt;c r=&quot;I650&quot; s=&quot;62&quot;&gt;&lt;f t=&quot;shared&quot; ca=&quot;1&quot; si=&quot;70&quot;/&gt;&lt;v&gt;34.430886451335908&lt;/v&gt;&lt;/c&gt;&lt;/row&gt;&lt;row r=&quot;651&quot; spans=&quot;2:9&quot; x14ac:dyDescent=&quot;0.25&quot;&gt;&lt;c r=&quot;B651&quot; s=&quot;83&quot;&gt;&lt;v&gt;606&lt;/v&gt;&lt;/c&gt;&lt;c r=&quot;C651&quot; s=&quot;80&quot;&gt;&lt;f t=&quot;shared&quot; ca=&quot;1&quot; si=&quot;64&quot;/&gt;&lt;v&gt;4.5246742274272569E-2&lt;/v&gt;&lt;/c&gt;&lt;c r=&quot;D651&quot; s=&quot;80&quot;&gt;&lt;f t=&quot;shared&quot; ca=&quot;1&quot; si=&quot;65&quot;/&gt;&lt;v&gt;0.15165018736538421&lt;/v&gt;&lt;/c&gt;&lt;c r=&quot;E651&quot; s=&quot;80&quot;&gt;&lt;f t=&quot;shared&quot; ca=&quot;1&quot; si=&quot;66&quot;/&gt;&lt;v&gt;8.245926599689575E-2&lt;/v&gt;&lt;/c&gt;&lt;c r=&quot;F651&quot; s=&quot;80&quot;&gt;&lt;f t=&quot;shared&quot; ca=&quot;1&quot; si=&quot;67&quot;/&gt;&lt;v&gt;2.4837883663977711E-2&lt;/v&gt;&lt;/c&gt;&lt;c r=&quot;G651&quot; s=&quot;80&quot;&gt;&lt;f t=&quot;shared&quot; ca=&quot;1&quot; si=&quot;68&quot;/&gt;&lt;v&gt;9.1155131155768954E-2&lt;/v&gt;&lt;/c&gt;&lt;c r=&quot;H651&quot; s=&quot;81&quot;&gt;&lt;f t=&quot;shared&quot; ca=&quot;1&quot; si=&quot;69&quot;/&gt;&lt;v&gt;1860.5646480900452&lt;/v&gt;&lt;/c&gt;&lt;c r=&quot;I651&quot; s=&quot;62&quot;&gt;&lt;f t=&quot;shared&quot; ca=&quot;1&quot; si=&quot;70&quot;/&gt;&lt;v&gt;28.211292961800904&lt;/v&gt;&lt;/c&gt;&lt;/row&gt;&lt;row r=&quot;652&quot; spans=&quot;2:9&quot; x14ac:dyDescent=&quot;0.25&quot;&gt;&lt;c r=&quot;B652&quot; s=&quot;83&quot;&gt;&lt;v&gt;607&lt;/v&gt;&lt;/c&gt;&lt;c r=&quot;C652&quot; s=&quot;80&quot;&gt;&lt;f t=&quot;shared&quot; ca=&quot;1&quot; si=&quot;64&quot;/&gt;&lt;v&gt;2.0861871885450623E-2&lt;/v&gt;&lt;/c&gt;&lt;c r=&quot;D652&quot; s=&quot;80&quot;&gt;&lt;f t=&quot;shared&quot; ca=&quot;1&quot; si=&quot;65&quot;/&gt;&lt;v&gt;0.17038967295798355&lt;/v&gt;&lt;/c&gt;&lt;c r=&quot;E652&quot; s=&quot;80&quot;&gt;&lt;f t=&quot;shared&quot; ca=&quot;1&quot; si=&quot;66&quot;/&gt;&lt;v&gt;8.4352079868317512E-2&lt;/v&gt;&lt;/c&gt;&lt;c r=&quot;F652&quot; s=&quot;80&quot;&gt;&lt;f t=&quot;shared&quot; ca=&quot;1&quot; si=&quot;67&quot;/&gt;&lt;v&gt;2.5658299493823668E-2&lt;/v&gt;&lt;/c&gt;&lt;c r=&quot;G652&quot; s=&quot;80&quot;&gt;&lt;f t=&quot;shared&quot; ca=&quot;1&quot; si=&quot;68&quot;/&gt;&lt;v&gt;0.10427277107058849&lt;/v&gt;&lt;/c&gt;&lt;c r=&quot;H652&quot; s=&quot;81&quot;&gt;&lt;f t=&quot;shared&quot; ca=&quot;1&quot; si=&quot;69&quot;/&gt;&lt;v&gt;1873.4510165077834&lt;/v&gt;&lt;/c&gt;&lt;c r=&quot;I652&quot; s=&quot;62&quot;&gt;&lt;f t=&quot;shared&quot; ca=&quot;1&quot; si=&quot;70&quot;/&gt;&lt;v&gt;28.469020330155669&lt;/v&gt;&lt;/c&gt;&lt;/row&gt;&lt;row r=&quot;653&quot; spans=&quot;2:9&quot; x14ac:dyDescent=&quot;0.25&quot;&gt;&lt;c r=&quot;B653&quot; s=&quot;83&quot;&gt;&lt;v&gt;608&lt;/v&gt;&lt;/c&gt;&lt;c r=&quot;C653&quot; s=&quot;80&quot;&gt;&lt;f t=&quot;shared&quot; ca=&quot;1&quot; si=&quot;64&quot;/&gt;&lt;v&gt;3.5751180358445656E-2&lt;/v&gt;&lt;/c&gt;&lt;c r=&quot;D653&quot; s=&quot;80&quot;&gt;&lt;f t=&quot;shared&quot; ca=&quot;1&quot; si=&quot;65&quot;/&gt;&lt;v&gt;0.16889061683035891&lt;/v&gt;&lt;/c&gt;&lt;c r=&quot;E653&quot; s=&quot;80&quot;&gt;&lt;f t=&quot;shared&quot; ca=&quot;1&quot; si=&quot;66&quot;/&gt;&lt;v&gt;8.1168021026290393E-2&lt;/v&gt;&lt;/c&gt;&lt;c r=&quot;F653&quot; s=&quot;80&quot;&gt;&lt;f t=&quot;shared&quot; ca=&quot;1&quot; si=&quot;67&quot;/&gt;&lt;v&gt;2.381701049432116E-2&lt;/v&gt;&lt;/c&gt;&lt;c r=&quot;G653&quot; s=&quot;80&quot;&gt;&lt;f t=&quot;shared&quot; ca=&quot;1&quot; si=&quot;68&quot;/&gt;&lt;v&gt;0.10322343178125123&lt;/v&gt;&lt;/c&gt;&lt;c r=&quot;H653&quot; s=&quot;81&quot;&gt;&lt;f t=&quot;shared&quot; ca=&quot;1&quot; si=&quot;69&quot;/&gt;&lt;v&gt;2038.5411776029896&lt;/v&gt;&lt;/c&gt;&lt;c r=&quot;I653&quot; s=&quot;62&quot;&gt;&lt;f t=&quot;shared&quot; ca=&quot;1&quot; si=&quot;70&quot;/&gt;&lt;v&gt;31.770823552059792&lt;/v&gt;&lt;/c&gt;&lt;/row&gt;&lt;row r=&quot;654&quot; spans=&quot;2:9&quot; x14ac:dyDescent=&quot;0.25&quot;&gt;&lt;c r=&quot;B654&quot; s=&quot;83&quot;&gt;&lt;v&gt;609&lt;/v&gt;&lt;/c&gt;&lt;c r=&quot;C654&quot; s=&quot;80&quot;&gt;&lt;f t=&quot;shared&quot; ca=&quot;1&quot; si=&quot;64&quot;/&gt;&lt;v&gt;5.7926800999217959E-2&lt;/v&gt;&lt;/c&gt;&lt;c r=&quot;D654&quot; s=&quot;80&quot;&gt;&lt;f t=&quot;shared&quot; ca=&quot;1&quot; si=&quot;65&quot;/&gt;&lt;v&gt;0.16024109281795273&lt;/v&gt;&lt;/c&gt;&lt;c r=&quot;E654&quot; s=&quot;80&quot;&gt;&lt;f t=&quot;shared&quot; ca=&quot;1&quot; si=&quot;66&quot;/&gt;&lt;v&gt;7.7080305665915894E-2&lt;/v&gt;&lt;/c&gt;&lt;c r=&quot;F654&quot; s=&quot;80&quot;&gt;&lt;f t=&quot;shared&quot; ca=&quot;1&quot; si=&quot;67&quot;/&gt;&lt;v&gt;2.7611278305708656E-2&lt;/v&gt;&lt;/c&gt;&lt;c r=&quot;G654&quot; s=&quot;80&quot;&gt;&lt;f t=&quot;shared&quot; ca=&quot;1&quot; si=&quot;68&quot;/&gt;&lt;v&gt;9.7168764972566907E-2&lt;/v&gt;&lt;/c&gt;&lt;c r=&quot;H654&quot; s=&quot;81&quot;&gt;&lt;f t=&quot;shared&quot; ca=&quot;1&quot; si=&quot;69&quot;/&gt;&lt;v&gt;2421.0909721539215&lt;/v&gt;&lt;/c&gt;&lt;c r=&quot;I654&quot; s=&quot;62&quot;&gt;&lt;f t=&quot;shared&quot; ca=&quot;1&quot; si=&quot;70&quot;/&gt;&lt;v&gt;39.421819443078427&lt;/v&gt;&lt;/c&gt;&lt;/row&gt;&lt;row r=&quot;655&quot; spans=&quot;2:9&quot; x14ac:dyDescent=&quot;0.25&quot;&gt;&lt;c r=&quot;B655&quot; s=&quot;83&quot;&gt;&lt;v&gt;610&lt;/v&gt;&lt;/c&gt;&lt;c r=&quot;C655&quot; s=&quot;80&quot;&gt;&lt;f t=&quot;shared&quot; ca=&quot;1&quot; si=&quot;64&quot;/&gt;&lt;v&gt;3.7058363397502646E-2&lt;/v&gt;&lt;/c&gt;&lt;c r=&quot;D655&quot; s=&quot;80&quot;&gt;&lt;f t=&quot;shared&quot; ca=&quot;1&quot; si=&quot;65&quot;/&gt;&lt;v&gt;0.15040305625842856&lt;/v&gt;&lt;/c&gt;&lt;c r=&quot;E655&quot; s=&quot;80&quot;&gt;&lt;f t=&quot;shared&quot; ca=&quot;1&quot; si=&quot;66&quot;/&gt;&lt;v&gt;8.2134230852865142E-2&lt;/v&gt;&lt;/c&gt;&lt;c r=&quot;F655&quot; s=&quot;80&quot;&gt;&lt;f t=&quot;shared&quot; ca=&quot;1&quot; si=&quot;67&quot;/&gt;&lt;v&gt;3.0244391823303143E-2&lt;/v&gt;&lt;/c&gt;&lt;c r=&quot;G655&quot; s=&quot;80&quot;&gt;&lt;f t=&quot;shared&quot; ca=&quot;1&quot; si=&quot;68&quot;/&gt;&lt;v&gt;9.0282139380899989E-2&lt;/v&gt;&lt;/c&gt;&lt;c r=&quot;H655&quot; s=&quot;81&quot;&gt;&lt;f t=&quot;shared&quot; ca=&quot;1&quot; si=&quot;69&quot;/&gt;&lt;v&gt;1939.3952777706008&lt;/v&gt;&lt;/c&gt;&lt;c r=&quot;I655&quot; s=&quot;62&quot;&gt;&lt;f t=&quot;shared&quot; ca=&quot;1&quot; si=&quot;70&quot;/&gt;&lt;v&gt;29.787905555412017&lt;/v&gt;&lt;/c&gt;&lt;/row&gt;&lt;row r=&quot;656&quot; spans=&quot;2:9&quot; x14ac:dyDescent=&quot;0.25&quot;&gt;&lt;c r=&quot;B656&quot; s=&quot;83&quot;&gt;&lt;v&gt;611&lt;/v&gt;&lt;/c&gt;&lt;c r=&quot;C656&quot; s=&quot;80&quot;&gt;&lt;f t=&quot;shared&quot; ca=&quot;1&quot; si=&quot;64&quot;/&gt;&lt;v&gt;6.1205687569725706E-2&lt;/v&gt;&lt;/c&gt;&lt;c r=&quot;D656&quot; s=&quot;80&quot;&gt;&lt;f t=&quot;shared&quot; ca=&quot;1&quot; si=&quot;65&quot;/&gt;&lt;v&gt;0.16584146454807616&lt;/v&gt;&lt;/c&gt;&lt;c r=&quot;E656&quot; s=&quot;80&quot;&gt;&lt;f t=&quot;shared&quot; ca=&quot;1&quot; si=&quot;66&quot;/&gt;&lt;v&gt;8.3431621158628122E-2&lt;/v&gt;&lt;/c&gt;&lt;c r=&quot;F656&quot; s=&quot;80&quot;&gt;&lt;f t=&quot;shared&quot; ca=&quot;1&quot; si=&quot;67&quot;/&gt;&lt;v&gt;2.9230356407145767E-2&lt;/v&gt;&lt;/c&gt;&lt;c r=&quot;G656&quot; s=&quot;80&quot;&gt;&lt;f t=&quot;shared&quot; ca=&quot;1&quot; si=&quot;68&quot;/&gt;&lt;v&gt;0.10108902518365331&lt;/v&gt;&lt;/c&gt;&lt;c r=&quot;H656&quot; s=&quot;81&quot;&gt;&lt;f t=&quot;shared&quot; ca=&quot;1&quot; si=&quot;69&quot;/&gt;&lt;v&gt;2316.0684045085886&lt;/v&gt;&lt;/c&gt;&lt;c r=&quot;I656&quot; s=&quot;62&quot;&gt;&lt;f t=&quot;shared&quot; ca=&quot;1&quot; si=&quot;70&quot;/&gt;&lt;v&gt;37.321368090171774&lt;/v&gt;&lt;/c&gt;&lt;/row&gt;&lt;row r=&quot;657&quot; spans=&quot;2:9&quot; x14ac:dyDescent=&quot;0.25&quot;&gt;&lt;c r=&quot;B657&quot; s=&quot;83&quot;&gt;&lt;v&gt;612&lt;/v&gt;&lt;/c&gt;&lt;c r=&quot;C657&quot; s=&quot;80&quot;&gt;&lt;f t=&quot;shared&quot; ca=&quot;1&quot; si=&quot;64&quot;/&gt;&lt;v&gt;5.6547234008156984E-2&lt;/v&gt;&lt;/c&gt;&lt;c r=&quot;D657&quot; s=&quot;80&quot;&gt;&lt;f t=&quot;shared&quot; ca=&quot;1&quot; si=&quot;65&quot;/&gt;&lt;v&gt;0.15324153906295718&lt;/v&gt;&lt;/c&gt;&lt;c r=&quot;E657&quot; s=&quot;80&quot;&gt;&lt;f t=&quot;shared&quot; ca=&quot;1&quot; si=&quot;66&quot;/&gt;&lt;v&gt;9.1152868059073619E-2&lt;/v&gt;&lt;/c&gt;&lt;c r=&quot;F657&quot; s=&quot;80&quot;&gt;&lt;f t=&quot;shared&quot; ca=&quot;1&quot; si=&quot;67&quot;/&gt;&lt;v&gt;2.5310543480968149E-2&lt;/v&gt;&lt;/c&gt;&lt;c r=&quot;G657&quot; s=&quot;80&quot;&gt;&lt;f t=&quot;shared&quot; ca=&quot;1&quot; si=&quot;68&quot;/&gt;&lt;v&gt;9.2269077344070027E-2&lt;/v&gt;&lt;/c&gt;&lt;c r=&quot;H657&quot; s=&quot;81&quot;&gt;&lt;f t=&quot;shared&quot; ca=&quot;1&quot; si=&quot;69&quot;/&gt;&lt;v&gt;1724.3666474078505&lt;/v&gt;&lt;/c&gt;&lt;c r=&quot;I657&quot; s=&quot;62&quot;&gt;&lt;f t=&quot;shared&quot; ca=&quot;1&quot; si=&quot;70&quot;/&gt;&lt;v&gt;25.487332948157007&lt;/v&gt;&lt;/c&gt;&lt;/row&gt;&lt;row r=&quot;658&quot; spans=&quot;2:9&quot; x14ac:dyDescent=&quot;0.25&quot;&gt;&lt;c r=&quot;B658&quot; s=&quot;83&quot;&gt;&lt;v&gt;613&lt;/v&gt;&lt;/c&gt;&lt;c r=&quot;C658&quot; s=&quot;80&quot;&gt;&lt;f t=&quot;shared&quot; ca=&quot;1&quot; si=&quot;64&quot;/&gt;&lt;v&gt;6.5752237713385384E-2&lt;/v&gt;&lt;/c&gt;&lt;c r=&quot;D658&quot; s=&quot;80&quot;&gt;&lt;f t=&quot;shared&quot; ca=&quot;1&quot; si=&quot;65&quot;/&gt;&lt;v&gt;0.14798353244402448&lt;/v&gt;&lt;/c&gt;&lt;c r=&quot;E658&quot; s=&quot;80&quot;&gt;&lt;f t=&quot;shared&quot; ca=&quot;1&quot; si=&quot;66&quot;/&gt;&lt;v&gt;8.7692238729890681E-2&lt;/v&gt;&lt;/c&gt;&lt;c r=&quot;F658&quot; s=&quot;80&quot;&gt;&lt;f t=&quot;shared&quot; ca=&quot;1&quot; si=&quot;67&quot;/&gt;&lt;v&gt;2.5282870486987352E-2&lt;/v&gt;&lt;/c&gt;&lt;c r=&quot;G658&quot; s=&quot;80&quot;&gt;&lt;f t=&quot;shared&quot; ca=&quot;1&quot; si=&quot;68&quot;/&gt;&lt;v&gt;8.8588472710817129E-2&lt;/v&gt;&lt;/c&gt;&lt;c r=&quot;H658&quot; s=&quot;81&quot;&gt;&lt;f t=&quot;shared&quot; ca=&quot;1&quot; si=&quot;69&quot;/&gt;&lt;v&gt;1817.7940383803827&lt;/v&gt;&lt;/c&gt;&lt;c r=&quot;I658&quot; s=&quot;62&quot;&gt;&lt;f t=&quot;shared&quot; ca=&quot;1&quot; si=&quot;70&quot;/&gt;&lt;v&gt;27.355880767607655&lt;/v&gt;&lt;/c&gt;&lt;/row&gt;&lt;row r=&quot;659&quot; spans=&quot;2:9&quot; x14ac:dyDescent=&quot;0.25&quot;&gt;&lt;c r=&quot;B659&quot; s=&quot;83&quot;&gt;&lt;v&gt;614&lt;/v&gt;&lt;/c&gt;&lt;c r=&quot;C659&quot; s=&quot;80&quot;&gt;&lt;f t=&quot;shared&quot; ca=&quot;1&quot; si=&quot;64&quot;/&gt;&lt;v&gt;4.3926412754678207E-2&lt;/v&gt;&lt;/c&gt;&lt;c r=&quot;D659&quot; s=&quot;80&quot;&gt;&lt;f t=&quot;shared&quot; ca=&quot;1&quot; si=&quot;65&quot;/&gt;&lt;v&gt;0.15161857694042472&lt;/v&gt;&lt;/c&gt;&lt;c r=&quot;E659&quot; s=&quot;80&quot;&gt;&lt;f t=&quot;shared&quot; ca=&quot;1&quot; si=&quot;66&quot;/&gt;&lt;v&gt;7.6881231115821264E-2&lt;/v&gt;&lt;/c&gt;&lt;c r=&quot;F659&quot; s=&quot;80&quot;&gt;&lt;f t=&quot;shared&quot; ca=&quot;1&quot; si=&quot;67&quot;/&gt;&lt;v&gt;2.4333613224984289E-2&lt;/v&gt;&lt;/c&gt;&lt;c r=&quot;G659&quot; s=&quot;80&quot;&gt;&lt;f t=&quot;shared&quot; ca=&quot;1&quot; si=&quot;68&quot;/&gt;&lt;v&gt;9.1133003858297312E-2&lt;/v&gt;&lt;/c&gt;&lt;c r=&quot;H659&quot; s=&quot;81&quot;&gt;&lt;f t=&quot;shared&quot; ca=&quot;1&quot; si=&quot;69&quot;/&gt;&lt;v&gt;2033.1240178257476&lt;/v&gt;&lt;/c&gt;&lt;c r=&quot;I659&quot; s=&quot;62&quot;&gt;&lt;f t=&quot;shared&quot; ca=&quot;1&quot; si=&quot;70&quot;/&gt;&lt;v&gt;31.662480356514951&lt;/v&gt;&lt;/c&gt;&lt;/row&gt;&lt;row r=&quot;660&quot; spans=&quot;2:9&quot; x14ac:dyDescent=&quot;0.25&quot;&gt;&lt;c r=&quot;B660&quot; s=&quot;83&quot;&gt;&lt;v&gt;615&lt;/v&gt;&lt;/c&gt;&lt;c r=&quot;C660&quot; s=&quot;80&quot;&gt;&lt;f t=&quot;shared&quot; ca=&quot;1&quot; si=&quot;64&quot;/&gt;&lt;v&gt;3.4703198679768919E-2&lt;/v&gt;&lt;/c&gt;&lt;c r=&quot;D660&quot; s=&quot;80&quot;&gt;&lt;f t=&quot;shared&quot; ca=&quot;1&quot; si=&quot;65&quot;/&gt;&lt;v&gt;0.1606056833352206&lt;/v&gt;&lt;/c&gt;&lt;c r=&quot;E660&quot; s=&quot;80&quot;&gt;&lt;f t=&quot;shared&quot; ca=&quot;1&quot; si=&quot;66&quot;/&gt;&lt;v&gt;7.2357272380820292E-2&lt;/v&gt;&lt;/c&gt;&lt;c r=&quot;F660&quot; s=&quot;80&quot;&gt;&lt;f t=&quot;shared&quot; ca=&quot;1&quot; si=&quot;67&quot;/&gt;&lt;v&gt;2.6095661424020724E-2&lt;/v&gt;&lt;/c&gt;&lt;c r=&quot;G660&quot; s=&quot;80&quot;&gt;&lt;f t=&quot;shared&quot; ca=&quot;1&quot; si=&quot;68&quot;/&gt;&lt;v&gt;9.742397833465441E-2&lt;/v&gt;&lt;/c&gt;&lt;c r=&quot;H660&quot; s=&quot;81&quot;&gt;&lt;f t=&quot;shared&quot; ca=&quot;1&quot; si=&quot;69&quot;/&gt;&lt;v&gt;2357.649754902714&lt;/v&gt;&lt;/c&gt;&lt;c r=&quot;I660&quot; s=&quot;62&quot;&gt;&lt;f t=&quot;shared&quot; ca=&quot;1&quot; si=&quot;70&quot;/&gt;&lt;v&gt;38.152995098054276&lt;/v&gt;&lt;/c&gt;&lt;/row&gt;&lt;row r=&quot;661&quot; spans=&quot;2:9&quot; x14ac:dyDescent=&quot;0.25&quot;&gt;&lt;c r=&quot;B661&quot; s=&quot;83&quot;&gt;&lt;v&gt;616&lt;/v&gt;&lt;/c&gt;&lt;c r=&quot;C661&quot; s=&quot;80&quot;&gt;&lt;f t=&quot;shared&quot; ca=&quot;1&quot; si=&quot;64&quot;/&gt;&lt;v&gt;4.7452066139825735E-2&lt;/v&gt;&lt;/c&gt;&lt;c r=&quot;D661&quot; s=&quot;80&quot;&gt;&lt;f t=&quot;shared&quot; ca=&quot;1&quot; si=&quot;65&quot;/&gt;&lt;v&gt;0.15091911775600816&lt;/v&gt;&lt;/c&gt;&lt;c r=&quot;E661&quot; s=&quot;80&quot;&gt;&lt;f t=&quot;shared&quot; ca=&quot;1&quot; si=&quot;66&quot;/&gt;&lt;v&gt;8.1547253561577257E-2&lt;/v&gt;&lt;/c&gt;&lt;c r=&quot;F661&quot; s=&quot;80&quot;&gt;&lt;f t=&quot;shared&quot; ca=&quot;1&quot; si=&quot;67&quot;/&gt;&lt;v&gt;2.5524343166358626E-2&lt;/v&gt;&lt;/c&gt;&lt;c r=&quot;G661&quot; s=&quot;80&quot;&gt;&lt;f t=&quot;shared&quot; ca=&quot;1&quot; si=&quot;68&quot;/&gt;&lt;v&gt;9.0643382429205721E-2&lt;/v&gt;&lt;/c&gt;&lt;c r=&quot;H661&quot; s=&quot;81&quot;&gt;&lt;f t=&quot;shared&quot; ca=&quot;1&quot; si=&quot;69&quot;/&gt;&lt;v&gt;1917.1132885803675&lt;/v&gt;&lt;/c&gt;&lt;c r=&quot;I661&quot; s=&quot;62&quot;&gt;&lt;f t=&quot;shared&quot; ca=&quot;1&quot; si=&quot;70&quot;/&gt;&lt;v&gt;29.342265771607348&lt;/v&gt;&lt;/c&gt;&lt;/row&gt;&lt;row r=&quot;662&quot; spans=&quot;2:9&quot; x14ac:dyDescent=&quot;0.25&quot;&gt;&lt;c r=&quot;B662&quot; s=&quot;83&quot;&gt;&lt;v&gt;617&lt;/v&gt;&lt;/c&gt;&lt;c r=&quot;C662&quot; s=&quot;80&quot;&gt;&lt;f t=&quot;shared&quot; ca=&quot;1&quot; si=&quot;64&quot;/&gt;&lt;v&gt;4.040192378394411E-2&lt;/v&gt;&lt;/c&gt;&lt;c r=&quot;D662&quot; s=&quot;80&quot;&gt;&lt;f t=&quot;shared&quot; ca=&quot;1&quot; si=&quot;65&quot;/&gt;&lt;v&gt;0.15005114208709877&lt;/v&gt;&lt;/c&gt;&lt;c r=&quot;E662&quot; s=&quot;80&quot;&gt;&lt;f t=&quot;shared&quot; ca=&quot;1&quot; si=&quot;66&quot;/&gt;&lt;v&gt;8.3433943230005567E-2&lt;/v&gt;&lt;/c&gt;&lt;c r=&quot;F662&quot; s=&quot;80&quot;&gt;&lt;f t=&quot;shared&quot; ca=&quot;1&quot; si=&quot;67&quot;/&gt;&lt;v&gt;2.6237728451779949E-2&lt;/v&gt;&lt;/c&gt;&lt;c r=&quot;G662&quot; s=&quot;80&quot;&gt;&lt;f t=&quot;shared&quot; ca=&quot;1&quot; si=&quot;68&quot;/&gt;&lt;v&gt;9.0035799460969151E-2&lt;/v&gt;&lt;/c&gt;&lt;c r=&quot;H662&quot; s=&quot;81&quot;&gt;&lt;f t=&quot;shared&quot; ca=&quot;1&quot; si=&quot;69&quot;/&gt;&lt;v&gt;1804.3527502423879&lt;/v&gt;&lt;/c&gt;&lt;c r=&quot;I662&quot; s=&quot;62&quot;&gt;&lt;f t=&quot;shared&quot; ca=&quot;1&quot; si=&quot;70&quot;/&gt;&lt;v&gt;27.087055004847755&lt;/v&gt;&lt;/c&gt;&lt;/row&gt;&lt;row r=&quot;663&quot; spans=&quot;2:9&quot; x14ac:dyDescent=&quot;0.25&quot;&gt;&lt;c r=&quot;B663&quot; s=&quot;83&quot;&gt;&lt;v&gt;618&lt;/v&gt;&lt;/c&gt;&lt;c r=&quot;C663&quot; s=&quot;80&quot;&gt;&lt;f t=&quot;shared&quot; ca=&quot;1&quot; si=&quot;64&quot;/&gt;&lt;v&gt;4.578849521886566E-2&lt;/v&gt;&lt;/c&gt;&lt;c r=&quot;D663&quot; s=&quot;80&quot;&gt;&lt;f t=&quot;shared&quot; ca=&quot;1&quot; si=&quot;65&quot;/&gt;&lt;v&gt;0.16154293809196799&lt;/v&gt;&lt;/c&gt;&lt;c r=&quot;E663&quot; s=&quot;80&quot;&gt;&lt;f t=&quot;shared&quot; ca=&quot;1&quot; si=&quot;66&quot;/&gt;&lt;v&gt;8.3018646384548284E-2&lt;/v&gt;&lt;/c&gt;&lt;c r=&quot;F663&quot; s=&quot;80&quot;&gt;&lt;f t=&quot;shared&quot; ca=&quot;1&quot; si=&quot;67&quot;/&gt;&lt;v&gt;2.7293233521263553E-2&lt;/v&gt;&lt;/c&gt;&lt;c r=&quot;G663&quot; s=&quot;80&quot;&gt;&lt;f t=&quot;shared&quot; ca=&quot;1&quot; si=&quot;68&quot;/&gt;&lt;v&gt;9.808005666437758E-2&lt;/v&gt;&lt;/c&gt;&lt;c r=&quot;H663&quot; s=&quot;81&quot;&gt;&lt;f t=&quot;shared&quot; ca=&quot;1&quot; si=&quot;69&quot;/&gt;&lt;v&gt;2058.0514478971754&lt;/v&gt;&lt;/c&gt;&lt;c r=&quot;I663&quot; s=&quot;62&quot;&gt;&lt;f t=&quot;shared&quot; ca=&quot;1&quot; si=&quot;70&quot;/&gt;&lt;v&gt;32.161028957943508&lt;/v&gt;&lt;/c&gt;&lt;/row&gt;&lt;row r=&quot;664&quot; spans=&quot;2:9&quot; x14ac:dyDescent=&quot;0.25&quot;&gt;&lt;c r=&quot;B664&quot; s=&quot;83&quot;&gt;&lt;v&gt;619&lt;/v&gt;&lt;/c&gt;&lt;c r=&quot;C664&quot; s=&quot;80&quot;&gt;&lt;f t=&quot;shared&quot; ca=&quot;1&quot; si=&quot;64&quot;/&gt;&lt;v&gt;5.4721735715348642E-2&lt;/v&gt;&lt;/c&gt;&lt;c r=&quot;D664&quot; s=&quot;80&quot;&gt;&lt;f t=&quot;shared&quot; ca=&quot;1&quot; si=&quot;65&quot;/&gt;&lt;v&gt;0.17227001021789537&lt;/v&gt;&lt;/c&gt;&lt;c r=&quot;E664&quot; s=&quot;80&quot;&gt;&lt;f t=&quot;shared&quot; ca=&quot;1&quot; si=&quot;66&quot;/&gt;&lt;v&gt;7.268724345349091E-2&lt;/v&gt;&lt;/c&gt;&lt;c r=&quot;F664&quot; s=&quot;80&quot;&gt;&lt;f t=&quot;shared&quot; ca=&quot;1&quot; si=&quot;67&quot;/&gt;&lt;v&gt;3.0881757987137472E-2&lt;/v&gt;&lt;/c&gt;&lt;c r=&quot;G664&quot; s=&quot;80&quot;&gt;&lt;f t=&quot;shared&quot; ca=&quot;1&quot; si=&quot;68&quot;/&gt;&lt;v&gt;0.10558900715252675&lt;/v&gt;&lt;/c&gt;&lt;c r=&quot;H664&quot; s=&quot;81&quot;&gt;&lt;f t=&quot;shared&quot; ca=&quot;1&quot; si=&quot;69&quot;/&gt;&lt;v&gt;3039.6121139113125&lt;/v&gt;&lt;/c&gt;&lt;c r=&quot;I664&quot; s=&quot;62&quot;&gt;&lt;f t=&quot;shared&quot; ca=&quot;1&quot; si=&quot;70&quot;/&gt;&lt;v&gt;51.792242278226247&lt;/v&gt;&lt;/c&gt;&lt;/row&gt;&lt;row r=&quot;665&quot; spans=&quot;2:9&quot; x14ac:dyDescent=&quot;0.25&quot;&gt;&lt;c r=&quot;B665&quot; s=&quot;83&quot;&gt;&lt;v&gt;620&lt;/v&gt;&lt;/c&gt;&lt;c r=&quot;C665&quot; s=&quot;80&quot;&gt;&lt;f t=&quot;shared&quot; ca=&quot;1&quot; si=&quot;64&quot;/&gt;&lt;v&gt;6.9477038541332789E-2&lt;/v&gt;&lt;/c&gt;&lt;c r=&quot;D665&quot; s=&quot;80&quot;&gt;&lt;f t=&quot;shared&quot; ca=&quot;1&quot; si=&quot;65&quot;/&gt;&lt;v&gt;0.15014336916101717&lt;/v&gt;&lt;/c&gt;&lt;c r=&quot;E665&quot; s=&quot;80&quot;&gt;&lt;f t=&quot;shared&quot; ca=&quot;1&quot; si=&quot;66&quot;/&gt;&lt;v&gt;8.3691419571259307E-2&lt;/v&gt;&lt;/c&gt;&lt;c r=&quot;F665&quot; s=&quot;80&quot;&gt;&lt;f t=&quot;shared&quot; ca=&quot;1&quot; si=&quot;67&quot;/&gt;&lt;v&gt;2.8469100292082578E-2&lt;/v&gt;&lt;/c&gt;&lt;c r=&quot;G665&quot; s=&quot;80&quot;&gt;&lt;f t=&quot;shared&quot; ca=&quot;1&quot; si=&quot;68&quot;/&gt;&lt;v&gt;9.0100358412712023E-2&lt;/v&gt;&lt;/c&gt;&lt;c r=&quot;H665&quot; s=&quot;81&quot;&gt;&lt;f t=&quot;shared&quot; ca=&quot;1&quot; si=&quot;69&quot;/&gt;&lt;v&gt;2104.1188934173274&lt;/v&gt;&lt;/c&gt;&lt;c r=&quot;I665&quot; s=&quot;62&quot;&gt;&lt;f t=&quot;shared&quot; ca=&quot;1&quot; si=&quot;70&quot;/&gt;&lt;v&gt;33.082377868346548&lt;/v&gt;&lt;/c&gt;&lt;/row&gt;&lt;row r=&quot;666&quot; spans=&quot;2:9&quot; x14ac:dyDescent=&quot;0.25&quot;&gt;&lt;c r=&quot;B666&quot; s=&quot;83&quot;&gt;&lt;v&gt;621&lt;/v&gt;&lt;/c&gt;&lt;c r=&quot;C666&quot; s=&quot;80&quot;&gt;&lt;f t=&quot;shared&quot; ca=&quot;1&quot; si=&quot;64&quot;/&gt;&lt;v&gt;4.0073039710722347E-2&lt;/v&gt;&lt;/c&gt;&lt;c r=&quot;D666&quot; s=&quot;80&quot;&gt;&lt;f t=&quot;shared&quot; ca=&quot;1&quot; si=&quot;65&quot;/&gt;&lt;v&gt;0.1700414661808336&lt;/v&gt;&lt;/c&gt;&lt;c r=&quot;E666&quot; s=&quot;80&quot;&gt;&lt;f t=&quot;shared&quot; ca=&quot;1&quot; si=&quot;66&quot;/&gt;&lt;v&gt;8.0275715363390773E-2&lt;/v&gt;&lt;/c&gt;&lt;c r=&quot;F666&quot; s=&quot;80&quot;&gt;&lt;f t=&quot;shared&quot; ca=&quot;1&quot; si=&quot;67&quot;/&gt;&lt;v&gt;2.6851600414141003E-2&lt;/v&gt;&lt;/c&gt;&lt;c r=&quot;G666&quot; s=&quot;80&quot;&gt;&lt;f t=&quot;shared&quot; ca=&quot;1&quot; si=&quot;68&quot;/&gt;&lt;v&gt;0.10402902632658351&lt;/v&gt;&lt;/c&gt;&lt;c r=&quot;H666&quot; s=&quot;81&quot;&gt;&lt;f t=&quot;shared&quot; ca=&quot;1&quot; si=&quot;69&quot;/&gt;&lt;v&gt;2224.9612869902858&lt;/v&gt;&lt;/c&gt;&lt;c r=&quot;I666&quot; s=&quot;62&quot;&gt;&lt;f t=&quot;shared&quot; ca=&quot;1&quot; si=&quot;70&quot;/&gt;&lt;v&gt;35.499225739805716&lt;/v&gt;&lt;/c&gt;&lt;/row&gt;&lt;row r=&quot;667&quot; spans=&quot;2:9&quot; x14ac:dyDescent=&quot;0.25&quot;&gt;&lt;c r=&quot;B667&quot; s=&quot;83&quot;&gt;&lt;v&gt;622&lt;/v&gt;&lt;/c&gt;&lt;c r=&quot;C667&quot; s=&quot;80&quot;&gt;&lt;f t=&quot;shared&quot; ca=&quot;1&quot; si=&quot;64&quot;/&gt;&lt;v&gt;5.9332807392221881E-2&lt;/v&gt;&lt;/c&gt;&lt;c r=&quot;D667&quot; s=&quot;80&quot;&gt;&lt;f t=&quot;shared&quot; ca=&quot;1&quot; si=&quot;65&quot;/&gt;&lt;v&gt;0.1631242903207672&lt;/v&gt;&lt;/c&gt;&lt;c r=&quot;E667&quot; s=&quot;80&quot;&gt;&lt;f t=&quot;shared&quot; ca=&quot;1&quot; si=&quot;66&quot;/&gt;&lt;v&gt;8.0636673374569062E-2&lt;/v&gt;&lt;/c&gt;&lt;c r=&quot;F667&quot; s=&quot;80&quot;&gt;&lt;f t=&quot;shared&quot; ca=&quot;1&quot; si=&quot;67&quot;/&gt;&lt;v&gt;2.5788631034619466E-2&lt;/v&gt;&lt;/c&gt;&lt;c r=&quot;G667&quot; s=&quot;80&quot;&gt;&lt;f t=&quot;shared&quot; ca=&quot;1&quot; si=&quot;68&quot;/&gt;&lt;v&gt;9.9187003224537024E-2&lt;/v&gt;&lt;/c&gt;&lt;c r=&quot;H667&quot; s=&quot;81&quot;&gt;&lt;f t=&quot;shared&quot; ca=&quot;1&quot; si=&quot;69&quot;/&gt;&lt;v&gt;2253.9435643388588&lt;/v&gt;&lt;/c&gt;&lt;c r=&quot;I667&quot; s=&quot;62&quot;&gt;&lt;f t=&quot;shared&quot; ca=&quot;1&quot; si=&quot;70&quot;/&gt;&lt;v&gt;36.078871286777172&lt;/v&gt;&lt;/c&gt;&lt;/row&gt;&lt;row r=&quot;668&quot; spans=&quot;2:9&quot; x14ac:dyDescent=&quot;0.25&quot;&gt;&lt;c r=&quot;B668&quot; s=&quot;83&quot;&gt;&lt;v&gt;623&lt;/v&gt;&lt;/c&gt;&lt;c r=&quot;C668&quot; s=&quot;80&quot;&gt;&lt;f t=&quot;shared&quot; ca=&quot;1&quot; si=&quot;64&quot;/&gt;&lt;v&gt;4.7645862637631729E-2&lt;/v&gt;&lt;/c&gt;&lt;c r=&quot;D668&quot; s=&quot;80&quot;&gt;&lt;f t=&quot;shared&quot; ca=&quot;1&quot; si=&quot;65&quot;/&gt;&lt;v&gt;0.14320694113319468&lt;/v&gt;&lt;/c&gt;&lt;c r=&quot;E668&quot; s=&quot;80&quot;&gt;&lt;f t=&quot;shared&quot; ca=&quot;1&quot; si=&quot;66&quot;/&gt;&lt;v&gt;7.1050946074284124E-2&lt;/v&gt;&lt;/c&gt;&lt;c r=&quot;F668&quot; s=&quot;80&quot;&gt;&lt;f t=&quot;shared&quot; ca=&quot;1&quot; si=&quot;67&quot;/&gt;&lt;v&gt;2.433665362190697E-2&lt;/v&gt;&lt;/c&gt;&lt;c r=&quot;G668&quot; s=&quot;80&quot;&gt;&lt;f t=&quot;shared&quot; ca=&quot;1&quot; si=&quot;68&quot;/&gt;&lt;v&gt;8.5244858793236289E-2&lt;/v&gt;&lt;/c&gt;&lt;c r=&quot;H668&quot; s=&quot;81&quot;&gt;&lt;f t=&quot;shared&quot; ca=&quot;1&quot; si=&quot;69&quot;/&gt;&lt;v&gt;2176.4440103994866&lt;/v&gt;&lt;/c&gt;&lt;c r=&quot;I668&quot; s=&quot;62&quot;&gt;&lt;f t=&quot;shared&quot; ca=&quot;1&quot; si=&quot;70&quot;/&gt;&lt;v&gt;34.528880207989729&lt;/v&gt;&lt;/c&gt;&lt;/row&gt;&lt;row r=&quot;669&quot; spans=&quot;2:9&quot; x14ac:dyDescent=&quot;0.25&quot;&gt;&lt;c r=&quot;B669&quot; s=&quot;83&quot;&gt;&lt;v&gt;624&lt;/v&gt;&lt;/c&gt;&lt;c r=&quot;C669&quot; s=&quot;80&quot;&gt;&lt;f t=&quot;shared&quot; ca=&quot;1&quot; si=&quot;64&quot;/&gt;&lt;v&gt;5.1756046939950978E-2&lt;/v&gt;&lt;/c&gt;&lt;c r=&quot;D669&quot; s=&quot;80&quot;&gt;&lt;f t=&quot;shared&quot; ca=&quot;1&quot; si=&quot;65&quot;/&gt;&lt;v&gt;0.15715741280781487&lt;/v&gt;&lt;/c&gt;&lt;c r=&quot;E669&quot; s=&quot;80&quot;&gt;&lt;f t=&quot;shared&quot; ca=&quot;1&quot; si=&quot;66&quot;/&gt;&lt;v&gt;7.6305404588942069E-2&lt;/v&gt;&lt;/c&gt;&lt;c r=&quot;F669&quot; s=&quot;80&quot;&gt;&lt;f t=&quot;shared&quot; ca=&quot;1&quot; si=&quot;67&quot;/&gt;&lt;v&gt;2.5699132380574946E-2&lt;/v&gt;&lt;/c&gt;&lt;c r=&quot;G669&quot; s=&quot;80&quot;&gt;&lt;f t=&quot;shared&quot; ca=&quot;1&quot; si=&quot;68&quot;/&gt;&lt;v&gt;9.5010188965470393E-2&lt;/v&gt;&lt;/c&gt;&lt;c r=&quot;H669&quot; s=&quot;81&quot;&gt;&lt;f t=&quot;shared&quot; ca=&quot;1&quot; si=&quot;69&quot;/&gt;&lt;v&gt;2267.3514397173672&lt;/v&gt;&lt;/c&gt;&lt;c r=&quot;I669&quot; s=&quot;62&quot;&gt;&lt;f t=&quot;shared&quot; ca=&quot;1&quot; si=&quot;70&quot;/&gt;&lt;v&gt;36.347028794347345&lt;/v&gt;&lt;/c&gt;&lt;/row&gt;&lt;row r=&quot;670&quot; spans=&quot;2:9&quot; x14ac:dyDescent=&quot;0.25&quot;&gt;&lt;c r=&quot;B670&quot; s=&quot;83&quot;&gt;&lt;v&gt;625&lt;/v&gt;&lt;/c&gt;&lt;c r=&quot;C670&quot; s=&quot;80&quot;&gt;&lt;f t=&quot;shared&quot; ca=&quot;1&quot; si=&quot;64&quot;/&gt;&lt;v&gt;5.2508867119065591E-2&lt;/v&gt;&lt;/c&gt;&lt;c r=&quot;D670&quot; s=&quot;80&quot;&gt;&lt;f t=&quot;shared&quot; ca=&quot;1&quot; si=&quot;65&quot;/&gt;&lt;v&gt;0.15752408041877261&lt;/v&gt;&lt;/c&gt;&lt;c r=&quot;E670&quot; s=&quot;80&quot;&gt;&lt;f t=&quot;shared&quot; ca=&quot;1&quot; si=&quot;66&quot;/&gt;&lt;v&gt;8.0232773453485715E-2&lt;/v&gt;&lt;/c&gt;&lt;c r=&quot;F670&quot; s=&quot;80&quot;&gt;&lt;f t=&quot;shared&quot; ca=&quot;1&quot; si=&quot;67&quot;/&gt;&lt;v&gt;2.084826947503891E-2&lt;/v&gt;&lt;/c&gt;&lt;c r=&quot;G670&quot; s=&quot;80&quot;&gt;&lt;f t=&quot;shared&quot; ca=&quot;1&quot; si=&quot;68&quot;/&gt;&lt;v&gt;9.5266856293140828E-2&lt;/v&gt;&lt;/c&gt;&lt;c r=&quot;H670&quot; s=&quot;81&quot;&gt;&lt;f t=&quot;shared&quot; ca=&quot;1&quot; si=&quot;69&quot;/&gt;&lt;v&gt;1972.8803750027646&lt;/v&gt;&lt;/c&gt;&lt;c r=&quot;I670&quot; s=&quot;62&quot;&gt;&lt;f t=&quot;shared&quot; ca=&quot;1&quot; si=&quot;70&quot;/&gt;&lt;v&gt;30.457607500055293&lt;/v&gt;&lt;/c&gt;&lt;/row&gt;&lt;row r=&quot;671&quot; spans=&quot;2:9&quot; x14ac:dyDescent=&quot;0.25&quot;&gt;&lt;c r=&quot;B671&quot; s=&quot;83&quot;&gt;&lt;v&gt;626&lt;/v&gt;&lt;/c&gt;&lt;c r=&quot;C671&quot; s=&quot;80&quot;&gt;&lt;f t=&quot;shared&quot; ca=&quot;1&quot; si=&quot;64&quot;/&gt;&lt;v&gt;7.2356010659395259E-2&lt;/v&gt;&lt;/c&gt;&lt;c r=&quot;D671&quot; s=&quot;80&quot;&gt;&lt;f t=&quot;shared&quot; ca=&quot;1&quot; si=&quot;65&quot;/&gt;&lt;v&gt;0.15713258096367233&lt;/v&gt;&lt;/c&gt;&lt;c r=&quot;E671&quot; s=&quot;80&quot;&gt;&lt;f t=&quot;shared&quot; ca=&quot;1&quot; si=&quot;66&quot;/&gt;&lt;v&gt;7.5046767005999646E-2&lt;/v&gt;&lt;/c&gt;&lt;c r=&quot;F671&quot; s=&quot;80&quot;&gt;&lt;f t=&quot;shared&quot; ca=&quot;1&quot; si=&quot;67&quot;/&gt;&lt;v&gt;2.4240241114315164E-2&lt;/v&gt;&lt;/c&gt;&lt;c r=&quot;G671&quot; s=&quot;80&quot;&gt;&lt;f t=&quot;shared&quot; ca=&quot;1&quot; si=&quot;68&quot;/&gt;&lt;v&gt;9.4992806674570635E-2&lt;/v&gt;&lt;/c&gt;&lt;c r=&quot;H671&quot; s=&quot;81&quot;&gt;&lt;f t=&quot;shared&quot; ca=&quot;1&quot; si=&quot;69&quot;/&gt;&lt;v&gt;2480.7114684914177&lt;/v&gt;&lt;/c&gt;&lt;c r=&quot;I671&quot; s=&quot;62&quot;&gt;&lt;f t=&quot;shared&quot; ca=&quot;1&quot; si=&quot;70&quot;/&gt;&lt;v&gt;40.614229369828351&lt;/v&gt;&lt;/c&gt;&lt;/row&gt;&lt;row r=&quot;672&quot; spans=&quot;2:9&quot; x14ac:dyDescent=&quot;0.25&quot;&gt;&lt;c r=&quot;B672&quot; s=&quot;83&quot;&gt;&lt;v&gt;627&lt;/v&gt;&lt;/c&gt;&lt;c r=&quot;C672&quot; s=&quot;80&quot;&gt;&lt;f t=&quot;shared&quot; ca=&quot;1&quot; si=&quot;64&quot;/&gt;&lt;v&gt;7.2026335469271563E-2&lt;/v&gt;&lt;/c&gt;&lt;c r=&quot;D672&quot; s=&quot;80&quot;&gt;&lt;f t=&quot;shared&quot; ca=&quot;1&quot; si=&quot;65&quot;/&gt;&lt;v&gt;0.14378390448736694&lt;/v&gt;&lt;/c&gt;&lt;c r=&quot;E672&quot; s=&quot;80&quot;&gt;&lt;f t=&quot;shared&quot; ca=&quot;1&quot; si=&quot;66&quot;/&gt;&lt;v&gt;8.3610319105670017E-2&lt;/v&gt;&lt;/c&gt;&lt;c r=&quot;F672&quot; s=&quot;80&quot;&gt;&lt;f t=&quot;shared&quot; ca=&quot;1&quot; si=&quot;67&quot;/&gt;&lt;v&gt;1.8815540854289405E-2&lt;/v&gt;&lt;/c&gt;&lt;c r=&quot;G672&quot; s=&quot;80&quot;&gt;&lt;f t=&quot;shared&quot; ca=&quot;1&quot; si=&quot;68&quot;/&gt;&lt;v&gt;8.5648733141156869E-2&lt;/v&gt;&lt;/c&gt;&lt;c r=&quot;H672&quot; s=&quot;81&quot;&gt;&lt;f t=&quot;shared&quot; ca=&quot;1&quot; si=&quot;69&quot;/&gt;&lt;v&gt;1775.5088158696517&lt;/v&gt;&lt;/c&gt;&lt;c r=&quot;I672&quot; s=&quot;62&quot;&gt;&lt;f t=&quot;shared&quot; ca=&quot;1&quot; si=&quot;70&quot;/&gt;&lt;v&gt;26.510176317393032&lt;/v&gt;&lt;/c&gt;&lt;/row&gt;&lt;row r=&quot;673&quot; spans=&quot;2:9&quot; x14ac:dyDescent=&quot;0.25&quot;&gt;&lt;c r=&quot;B673&quot; s=&quot;83&quot;&gt;&lt;v&gt;628&lt;/v&gt;&lt;/c&gt;&lt;c r=&quot;C673&quot; s=&quot;80&quot;&gt;&lt;f t=&quot;shared&quot; ca=&quot;1&quot; si=&quot;64&quot;/&gt;&lt;v&gt;7.5402491134252805E-2&lt;/v&gt;&lt;/c&gt;&lt;c r=&quot;D673&quot; s=&quot;80&quot;&gt;&lt;f t=&quot;shared&quot; ca=&quot;1&quot; si=&quot;65&quot;/&gt;&lt;v&gt;0.1495720717571124&lt;/v&gt;&lt;/c&gt;&lt;c r=&quot;E673&quot; s=&quot;80&quot;&gt;&lt;f t=&quot;shared&quot; ca=&quot;1&quot; si=&quot;66&quot;/&gt;&lt;v&gt;8.2102910936720883E-2&lt;/v&gt;&lt;/c&gt;&lt;c r=&quot;F673&quot; s=&quot;80&quot;&gt;&lt;f t=&quot;shared&quot; ca=&quot;1&quot; si=&quot;67&quot;/&gt;&lt;v&gt;2.366345530099203E-2&lt;/v&gt;&lt;/c&gt;&lt;c r=&quot;G673&quot; s=&quot;80&quot;&gt;&lt;f t=&quot;shared&quot; ca=&quot;1&quot; si=&quot;68&quot;/&gt;&lt;v&gt;8.970045022997869E-2&lt;/v&gt;&lt;/c&gt;&lt;c r=&quot;H673&quot; s=&quot;81&quot;&gt;&lt;f t=&quot;shared&quot; ca=&quot;1&quot; si=&quot;69&quot;/&gt;&lt;v&gt;2061.6152831031304&lt;/v&gt;&lt;/c&gt;&lt;c r=&quot;I673&quot; s=&quot;62&quot;&gt;&lt;f t=&quot;shared&quot; ca=&quot;1&quot; si=&quot;70&quot;/&gt;&lt;v&gt;32.232305662062608&lt;/v&gt;&lt;/c&gt;&lt;/row&gt;&lt;row r=&quot;674&quot; spans=&quot;2:9&quot; x14ac:dyDescent=&quot;0.25&quot;&gt;&lt;c r=&quot;B674&quot; s=&quot;83&quot;&gt;&lt;v&gt;629&lt;/v&gt;&lt;/c&gt;&lt;c r=&quot;C674&quot; s=&quot;80&quot;&gt;&lt;f t=&quot;shared&quot; ca=&quot;1&quot; si=&quot;64&quot;/&gt;&lt;v&gt;7.711808599165941E-2&lt;/v&gt;&lt;/c&gt;&lt;c r=&quot;D674&quot; s=&quot;80&quot;&gt;&lt;f t=&quot;shared&quot; ca=&quot;1&quot; si=&quot;65&quot;/&gt;&lt;v&gt;0.15715875616690489&lt;/v&gt;&lt;/c&gt;&lt;c r=&quot;E674&quot; s=&quot;80&quot;&gt;&lt;f t=&quot;shared&quot; ca=&quot;1&quot; si=&quot;66&quot;/&gt;&lt;v&gt;7.8263338585469397E-2&lt;/v&gt;&lt;/c&gt;&lt;c r=&quot;F674&quot; s=&quot;80&quot;&gt;&lt;f t=&quot;shared&quot; ca=&quot;1&quot; si=&quot;67&quot;/&gt;&lt;v&gt;2.4718537230213406E-2&lt;/v&gt;&lt;/c&gt;&lt;c r=&quot;G674&quot; s=&quot;80&quot;&gt;&lt;f t=&quot;shared&quot; ca=&quot;1&quot; si=&quot;68&quot;/&gt;&lt;v&gt;9.501112931683342E-2&lt;/v&gt;&lt;/c&gt;&lt;c r=&quot;H674&quot; s=&quot;81&quot;&gt;&lt;f t=&quot;shared&quot; ca=&quot;1&quot; si=&quot;69&quot;/&gt;&lt;v&gt;2396.3021371245845&lt;/v&gt;&lt;/c&gt;&lt;c r=&quot;I674&quot; s=&quot;62&quot;&gt;&lt;f t=&quot;shared&quot; ca=&quot;1&quot; si=&quot;70&quot;/&gt;&lt;v&gt;38.926042742491688&lt;/v&gt;&lt;/c&gt;&lt;/row&gt;&lt;row r=&quot;675&quot; spans=&quot;2:9&quot; x14ac:dyDescent=&quot;0.25&quot;&gt;&lt;c r=&quot;B675&quot; s=&quot;83&quot;&gt;&lt;v&gt;630&lt;/v&gt;&lt;/c&gt;&lt;c r=&quot;C675&quot; s=&quot;80&quot;&gt;&lt;f t=&quot;shared&quot; ca=&quot;1&quot; si=&quot;64&quot;/&gt;&lt;v&gt;4.8467933614516012E-2&lt;/v&gt;&lt;/c&gt;&lt;c r=&quot;D675&quot; s=&quot;80&quot;&gt;&lt;f t=&quot;shared&quot; ca=&quot;1&quot; si=&quot;65&quot;/&gt;&lt;v&gt;0.16552428687588178&lt;/v&gt;&lt;/c&gt;&lt;c r=&quot;E675&quot; s=&quot;80&quot;&gt;&lt;f t=&quot;shared&quot; ca=&quot;1&quot; si=&quot;66&quot;/&gt;&lt;v&gt;7.9374133762863841E-2&lt;/v&gt;&lt;/c&gt;&lt;c r=&quot;F675&quot; s=&quot;80&quot;&gt;&lt;f t=&quot;shared&quot; ca=&quot;1&quot; si=&quot;67&quot;/&gt;&lt;v&gt;2.7383447091637703E-2&lt;/v&gt;&lt;/c&gt;&lt;c r=&quot;G675&quot; s=&quot;80&quot;&gt;&lt;f t=&quot;shared&quot; ca=&quot;1&quot; si=&quot;68&quot;/&gt;&lt;v&gt;0.10086700081311725&lt;/v&gt;&lt;/c&gt;&lt;c r=&quot;H675&quot; s=&quot;81&quot;&gt;&lt;f t=&quot;shared&quot; ca=&quot;1&quot; si=&quot;69&quot;/&gt;&lt;v&gt;2295.6902471306153&lt;/v&gt;&lt;/c&gt;&lt;c r=&quot;I675&quot; s=&quot;62&quot;&gt;&lt;f t=&quot;shared&quot; ca=&quot;1&quot; si=&quot;70&quot;/&gt;&lt;v&gt;36.913804942612302&lt;/v&gt;&lt;/c&gt;&lt;/row&gt;&lt;row r=&quot;676&quot; spans=&quot;2:9&quot; x14ac:dyDescent=&quot;0.25&quot;&gt;&lt;c r=&quot;B676&quot; s=&quot;83&quot;&gt;&lt;v&gt;631&lt;/v&gt;&lt;/c&gt;&lt;c r=&quot;C676&quot; s=&quot;80&quot;&gt;&lt;f t=&quot;shared&quot; ca=&quot;1&quot; si=&quot;64&quot;/&gt;&lt;v&gt;6.0926958517481269E-2&lt;/v&gt;&lt;/c&gt;&lt;c r=&quot;D676&quot; s=&quot;80&quot;&gt;&lt;f t=&quot;shared&quot; ca=&quot;1&quot; si=&quot;65&quot;/&gt;&lt;v&gt;0.1501888005647099&lt;/v&gt;&lt;/c&gt;&lt;c r=&quot;E676&quot; s=&quot;80&quot;&gt;&lt;f t=&quot;shared&quot; ca=&quot;1&quot; si=&quot;66&quot;/&gt;&lt;v&gt;7.8410865552625483E-2&lt;/v&gt;&lt;/c&gt;&lt;c r=&quot;F676&quot; s=&quot;80&quot;&gt;&lt;f t=&quot;shared&quot; ca=&quot;1&quot; si=&quot;67&quot;/&gt;&lt;v&gt;2.3997339887340489E-2&lt;/v&gt;&lt;/c&gt;&lt;c r=&quot;G676&quot; s=&quot;80&quot;&gt;&lt;f t=&quot;shared&quot; ca=&quot;1&quot; si=&quot;68&quot;/&gt;&lt;v&gt;9.0132160395296923E-2&lt;/v&gt;&lt;/c&gt;&lt;c r=&quot;H676&quot; s=&quot;81&quot;&gt;&lt;f t=&quot;shared&quot; ca=&quot;1&quot; si=&quot;69&quot;/&gt;&lt;v&gt;2091.8916395393926&lt;/v&gt;&lt;/c&gt;&lt;c r=&quot;I676&quot; s=&quot;62&quot;&gt;&lt;f t=&quot;shared&quot; ca=&quot;1&quot; si=&quot;70&quot;/&gt;&lt;v&gt;32.83783279078785&lt;/v&gt;&lt;/c&gt;&lt;/row&gt;&lt;row r=&quot;677&quot; spans=&quot;2:9&quot; x14ac:dyDescent=&quot;0.25&quot;&gt;&lt;c r=&quot;B677&quot; s=&quot;83&quot;&gt;&lt;v&gt;632&lt;/v&gt;&lt;/c&gt;&lt;c r=&quot;C677&quot; s=&quot;80&quot;&gt;&lt;f t=&quot;shared&quot; ca=&quot;1&quot; si=&quot;64&quot;/&gt;&lt;v&gt;5.3964302077996122E-2&lt;/v&gt;&lt;/c&gt;&lt;c r=&quot;D677&quot; s=&quot;80&quot;&gt;&lt;f t=&quot;shared&quot; ca=&quot;1&quot; si=&quot;65&quot;/&gt;&lt;v&gt;0.1509391378547853&lt;/v&gt;&lt;/c&gt;&lt;c r=&quot;E677&quot; s=&quot;80&quot;&gt;&lt;f t=&quot;shared&quot; ca=&quot;1&quot; si=&quot;66&quot;/&gt;&lt;v&gt;8.3989638333319183E-2&lt;/v&gt;&lt;/c&gt;&lt;c r=&quot;F677&quot; s=&quot;80&quot;&gt;&lt;f t=&quot;shared&quot; ca=&quot;1&quot; si=&quot;67&quot;/&gt;&lt;v&gt;2.5055823528419115E-2&lt;/v&gt;&lt;/c&gt;&lt;c r=&quot;G677&quot; s=&quot;80&quot;&gt;&lt;f t=&quot;shared&quot; ca=&quot;1&quot; si=&quot;68&quot;/&gt;&lt;v&gt;9.0657396498349724E-2&lt;/v&gt;&lt;/c&gt;&lt;c r=&quot;H677&quot; s=&quot;81&quot;&gt;&lt;f t=&quot;shared&quot; ca=&quot;1&quot; si=&quot;69&quot;/&gt;&lt;v&gt;1876.5621678218208&lt;/v&gt;&lt;/c&gt;&lt;c r=&quot;I677&quot; s=&quot;62&quot;&gt;&lt;f t=&quot;shared&quot; ca=&quot;1&quot; si=&quot;70&quot;/&gt;&lt;v&gt;28.531243356436416&lt;/v&gt;&lt;/c&gt;&lt;/row&gt;&lt;row r=&quot;678&quot; spans=&quot;2:9&quot; x14ac:dyDescent=&quot;0.25&quot;&gt;&lt;c r=&quot;B678&quot; s=&quot;83&quot;&gt;&lt;v&gt;633&lt;/v&gt;&lt;/c&gt;&lt;c r=&quot;C678&quot; s=&quot;80&quot;&gt;&lt;f t=&quot;shared&quot; ca=&quot;1&quot; si=&quot;64&quot;/&gt;&lt;v&gt;4.9303059201876193E-2&lt;/v&gt;&lt;/c&gt;&lt;c r=&quot;D678&quot; s=&quot;80&quot;&gt;&lt;f t=&quot;shared&quot; ca=&quot;1&quot; si=&quot;65&quot;/&gt;&lt;v&gt;0.1582329524702501&lt;/v&gt;&lt;/c&gt;&lt;c r=&quot;E678&quot; s=&quot;80&quot;&gt;&lt;f t=&quot;shared&quot; ca=&quot;1&quot; si=&quot;66&quot;/&gt;&lt;v&gt;7.9597221395798418E-2&lt;/v&gt;&lt;/c&gt;&lt;c r=&quot;F678&quot; s=&quot;80&quot;&gt;&lt;f t=&quot;shared&quot; ca=&quot;1&quot; si=&quot;67&quot;/&gt;&lt;v&gt;2.28087167565394E-2&lt;/v&gt;&lt;/c&gt;&lt;c r=&quot;G678&quot; s=&quot;80&quot;&gt;&lt;f t=&quot;shared&quot; ca=&quot;1&quot; si=&quot;68&quot;/&gt;&lt;v&gt;9.5763066729175061E-2&lt;/v&gt;&lt;/c&gt;&lt;c r=&quot;H678&quot; s=&quot;81&quot;&gt;&lt;f t=&quot;shared&quot; ca=&quot;1&quot; si=&quot;69&quot;/&gt;&lt;v&gt;2032.7704653934022&lt;/v&gt;&lt;/c&gt;&lt;c r=&quot;I678&quot; s=&quot;62&quot;&gt;&lt;f t=&quot;shared&quot; ca=&quot;1&quot; si=&quot;70&quot;/&gt;&lt;v&gt;31.655409307868045&lt;/v&gt;&lt;/c&gt;&lt;/row&gt;&lt;row r=&quot;679&quot; spans=&quot;2:9&quot; x14ac:dyDescent=&quot;0.25&quot;&gt;&lt;c r=&quot;B679&quot; s=&quot;83&quot;&gt;&lt;v&gt;634&lt;/v&gt;&lt;/c&gt;&lt;c r=&quot;C679&quot; s=&quot;80&quot;&gt;&lt;f t=&quot;shared&quot; ca=&quot;1&quot; si=&quot;64&quot;/&gt;&lt;v&gt;6.3079694234351058E-2&lt;/v&gt;&lt;/c&gt;&lt;c r=&quot;D679&quot; s=&quot;80&quot;&gt;&lt;f t=&quot;shared&quot; ca=&quot;1&quot; si=&quot;65&quot;/&gt;&lt;v&gt;0.1432764321426569&lt;/v&gt;&lt;/c&gt;&lt;c r=&quot;E679&quot; s=&quot;80&quot;&gt;&lt;f t=&quot;shared&quot; ca=&quot;1&quot; si=&quot;66&quot;/&gt;&lt;v&gt;7.8358059974536751E-2&lt;/v&gt;&lt;/c&gt;&lt;c r=&quot;F679&quot; s=&quot;80&quot;&gt;&lt;f t=&quot;shared&quot; ca=&quot;1&quot; si=&quot;67&quot;/&gt;&lt;v&gt;2.2936717943646601E-2&lt;/v&gt;&lt;/c&gt;&lt;c r=&quot;G679&quot; s=&quot;80&quot;&gt;&lt;f t=&quot;shared&quot; ca=&quot;1&quot; si=&quot;68&quot;/&gt;&lt;v&gt;8.5293502499859841E-2&lt;/v&gt;&lt;/c&gt;&lt;c r=&quot;H679&quot; s=&quot;81&quot;&gt;&lt;f t=&quot;shared&quot; ca=&quot;1&quot; si=&quot;69&quot;/&gt;&lt;v&gt;1968.2996570122602&lt;/v&gt;&lt;/c&gt;&lt;c r=&quot;I679&quot; s=&quot;62&quot;&gt;&lt;f t=&quot;shared&quot; ca=&quot;1&quot; si=&quot;70&quot;/&gt;&lt;v&gt;30.365993140245205&lt;/v&gt;&lt;/c&gt;&lt;/row&gt;&lt;row r=&quot;680&quot; spans=&quot;2:9&quot; x14ac:dyDescent=&quot;0.25&quot;&gt;&lt;c r=&quot;B680&quot; s=&quot;83&quot;&gt;&lt;v&gt;635&lt;/v&gt;&lt;/c&gt;&lt;c r=&quot;C680&quot; s=&quot;80&quot;&gt;&lt;f t=&quot;shared&quot; ca=&quot;1&quot; si=&quot;64&quot;/&gt;&lt;v&gt;4.8497079973204682E-2&lt;/v&gt;&lt;/c&gt;&lt;c r=&quot;D680&quot; s=&quot;80&quot;&gt;&lt;f t=&quot;shared&quot; ca=&quot;1&quot; si=&quot;65&quot;/&gt;&lt;v&gt;0.15549082493822919&lt;/v&gt;&lt;/c&gt;&lt;c r=&quot;E680&quot; s=&quot;80&quot;&gt;&lt;f t=&quot;shared&quot; ca=&quot;1&quot; si=&quot;66&quot;/&gt;&lt;v&gt;8.2393637644456938E-2&lt;/v&gt;&lt;/c&gt;&lt;c r=&quot;F680&quot; s=&quot;80&quot;&gt;&lt;f t=&quot;shared&quot; ca=&quot;1&quot; si=&quot;67&quot;/&gt;&lt;v&gt;2.6022160801758152E-2&lt;/v&gt;&lt;/c&gt;&lt;c r=&quot;G680&quot; s=&quot;80&quot;&gt;&lt;f t=&quot;shared&quot; ca=&quot;1&quot; si=&quot;68&quot;/&gt;&lt;v&gt;9.3843577456760446E-2&lt;/v&gt;&lt;/c&gt;&lt;c r=&quot;H680&quot; s=&quot;81&quot;&gt;&lt;f t=&quot;shared&quot; ca=&quot;1&quot; si=&quot;69&quot;/&gt;&lt;v&gt;1977.962029518402&lt;/v&gt;&lt;/c&gt;&lt;c r=&quot;I680&quot; s=&quot;62&quot;&gt;&lt;f t=&quot;shared&quot; ca=&quot;1&quot; si=&quot;70&quot;/&gt;&lt;v&gt;30.559240590368042&lt;/v&gt;&lt;/c&gt;&lt;/row&gt;&lt;row r=&quot;681&quot; spans=&quot;2:9&quot; x14ac:dyDescent=&quot;0.25&quot;&gt;&lt;c r=&quot;B681&quot; s=&quot;83&quot;&gt;&lt;v&gt;636&lt;/v&gt;&lt;/c&gt;&lt;c r=&quot;C681&quot; s=&quot;80&quot;&gt;&lt;f t=&quot;shared&quot; ca=&quot;1&quot; si=&quot;64&quot;/&gt;&lt;v&gt;4.557176285758055E-2&lt;/v&gt;&lt;/c&gt;&lt;c r=&quot;D681&quot; s=&quot;80&quot;&gt;&lt;f t=&quot;shared&quot; ca=&quot;1&quot; si=&quot;65&quot;/&gt;&lt;v&gt;0.16091659947024556&lt;/v&gt;&lt;/c&gt;&lt;c r=&quot;E681&quot; s=&quot;80&quot;&gt;&lt;f t=&quot;shared&quot; ca=&quot;1&quot; si=&quot;66&quot;/&gt;&lt;v&gt;8.499405675056583E-2&lt;/v&gt;&lt;/c&gt;&lt;c r=&quot;F681&quot; s=&quot;80&quot;&gt;&lt;f t=&quot;shared&quot; ca=&quot;1&quot; si=&quot;67&quot;/&gt;&lt;v&gt;2.1573315172307768E-2&lt;/v&gt;&lt;/c&gt;&lt;c r=&quot;G681&quot; s=&quot;80&quot;&gt;&lt;f t=&quot;shared&quot; ca=&quot;1&quot; si=&quot;68&quot;/&gt;&lt;v&gt;9.7641619629171894E-2&lt;/v&gt;&lt;/c&gt;&lt;c r=&quot;H681&quot; s=&quot;81&quot;&gt;&lt;f t=&quot;shared&quot; ca=&quot;1&quot; si=&quot;69&quot;/&gt;&lt;v&gt;1831.8211032107263&lt;/v&gt;&lt;/c&gt;&lt;c r=&quot;I681&quot; s=&quot;62&quot;&gt;&lt;f t=&quot;shared&quot; ca=&quot;1&quot; si=&quot;70&quot;/&gt;&lt;v&gt;27.636422064214525&lt;/v&gt;&lt;/c&gt;&lt;/row&gt;&lt;row r=&quot;682&quot; spans=&quot;2:9&quot; x14ac:dyDescent=&quot;0.25&quot;&gt;&lt;c r=&quot;B682&quot; s=&quot;83&quot;&gt;&lt;v&gt;637&lt;/v&gt;&lt;/c&gt;&lt;c r=&quot;C682&quot; s=&quot;80&quot;&gt;&lt;f t=&quot;shared&quot; ca=&quot;1&quot; si=&quot;64&quot;/&gt;&lt;v&gt;7.1764518868052588E-2&lt;/v&gt;&lt;/c&gt;&lt;c r=&quot;D682&quot; s=&quot;80&quot;&gt;&lt;f t=&quot;shared&quot; ca=&quot;1&quot; si=&quot;65&quot;/&gt;&lt;v&gt;0.14279334022696127&lt;/v&gt;&lt;/c&gt;&lt;c r=&quot;E682&quot; s=&quot;80&quot;&gt;&lt;f t=&quot;shared&quot; ca=&quot;1&quot; si=&quot;66&quot;/&gt;&lt;v&gt;8.6264588410789669E-2&lt;/v&gt;&lt;/c&gt;&lt;c r=&quot;F682&quot; s=&quot;80&quot;&gt;&lt;f t=&quot;shared&quot; ca=&quot;1&quot; si=&quot;67&quot;/&gt;&lt;v&gt;3.1648245070126493E-2&lt;/v&gt;&lt;/c&gt;&lt;c r=&quot;G682&quot; s=&quot;80&quot;&gt;&lt;f t=&quot;shared&quot; ca=&quot;1&quot; si=&quot;68&quot;/&gt;&lt;v&gt;8.4955338158872906E-2&lt;/v&gt;&lt;/c&gt;&lt;c r=&quot;H682&quot; s=&quot;81&quot;&gt;&lt;f t=&quot;shared&quot; ca=&quot;1&quot; si=&quot;69&quot;/&gt;&lt;v&gt;2003.9306394743303&lt;/v&gt;&lt;/c&gt;&lt;c r=&quot;I682&quot; s=&quot;62&quot;&gt;&lt;f t=&quot;shared&quot; ca=&quot;1&quot; si=&quot;70&quot;/&gt;&lt;v&gt;31.078612789486606&lt;/v&gt;&lt;/c&gt;&lt;/row&gt;&lt;row r=&quot;683&quot; spans=&quot;2:9&quot; x14ac:dyDescent=&quot;0.25&quot;&gt;&lt;c r=&quot;B683&quot; s=&quot;83&quot;&gt;&lt;v&gt;638&lt;/v&gt;&lt;/c&gt;&lt;c r=&quot;C683&quot; s=&quot;80&quot;&gt;&lt;f t=&quot;shared&quot; ca=&quot;1&quot; si=&quot;64&quot;/&gt;&lt;v&gt;4.0735169328780685E-2&lt;/v&gt;&lt;/c&gt;&lt;c r=&quot;D683&quot; s=&quot;80&quot;&gt;&lt;f t=&quot;shared&quot; ca=&quot;1&quot; si=&quot;65&quot;/&gt;&lt;v&gt;0.15274160965364389&lt;/v&gt;&lt;/c&gt;&lt;c r=&quot;E683&quot; s=&quot;80&quot;&gt;&lt;f t=&quot;shared&quot; ca=&quot;1&quot; si=&quot;66&quot;/&gt;&lt;v&gt;8.4848311884664754E-2&lt;/v&gt;&lt;/c&gt;&lt;c r=&quot;F683&quot; s=&quot;80&quot;&gt;&lt;f t=&quot;shared&quot; ca=&quot;1&quot; si=&quot;67&quot;/&gt;&lt;v&gt;2.3175164739871416E-2&lt;/v&gt;&lt;/c&gt;&lt;c r=&quot;G683&quot; s=&quot;80&quot;&gt;&lt;f t=&quot;shared&quot; ca=&quot;1&quot; si=&quot;68&quot;/&gt;&lt;v&gt;9.1919126757550734E-2&lt;/v&gt;&lt;/c&gt;&lt;c r=&quot;H683&quot; s=&quot;81&quot;&gt;&lt;f t=&quot;shared&quot; ca=&quot;1&quot; si=&quot;69&quot;/&gt;&lt;v&gt;1727.8859209579248&lt;/v&gt;&lt;/c&gt;&lt;c r=&quot;I683&quot; s=&quot;62&quot;&gt;&lt;f t=&quot;shared&quot; ca=&quot;1&quot; si=&quot;70&quot;/&gt;&lt;v&gt;25.557718419158494&lt;/v&gt;&lt;/c&gt;&lt;/row&gt;&lt;row r=&quot;684&quot; spans=&quot;2:9&quot; x14ac:dyDescent=&quot;0.25&quot;&gt;&lt;c r=&quot;B684&quot; s=&quot;83&quot;&gt;&lt;v&gt;639&lt;/v&gt;&lt;/c&gt;&lt;c r=&quot;C684&quot; s=&quot;80&quot;&gt;&lt;f t=&quot;shared&quot; ca=&quot;1&quot; si=&quot;64&quot;/&gt;&lt;v&gt;5.8084208138143197E-2&lt;/v&gt;&lt;/c&gt;&lt;c r=&quot;D684&quot; s=&quot;80&quot;&gt;&lt;f t=&quot;shared&quot; ca=&quot;1&quot; si=&quot;65&quot;/&gt;&lt;v&gt;0.16184377600681385&lt;/v&gt;&lt;/c&gt;&lt;c r=&quot;E684&quot; s=&quot;80&quot;&gt;&lt;f t=&quot;shared&quot; ca=&quot;1&quot; si=&quot;66&quot;/&gt;&lt;v&gt;8.3603005019312671E-2&lt;/v&gt;&lt;/c&gt;&lt;c r=&quot;F684&quot; s=&quot;80&quot;&gt;&lt;f t=&quot;shared&quot; ca=&quot;1&quot; si=&quot;67&quot;/&gt;&lt;v&gt;2.73121547570827E-2&lt;/v&gt;&lt;/c&gt;&lt;c r=&quot;G684&quot; s=&quot;80&quot;&gt;&lt;f t=&quot;shared&quot; ca=&quot;1&quot; si=&quot;68&quot;/&gt;&lt;v&gt;9.8290643204769684E-2&lt;/v&gt;&lt;/c&gt;&lt;c r=&quot;H684&quot; s=&quot;81&quot;&gt;&lt;f t=&quot;shared&quot; ca=&quot;1&quot; si=&quot;69&quot;/&gt;&lt;v&gt;2152.6163757727827&lt;/v&gt;&lt;/c&gt;&lt;c r=&quot;I684&quot; s=&quot;62&quot;&gt;&lt;f t=&quot;shared&quot; ca=&quot;1&quot; si=&quot;70&quot;/&gt;&lt;v&gt;34.052327515455652&lt;/v&gt;&lt;/c&gt;&lt;/row&gt;&lt;row r=&quot;685&quot; spans=&quot;2:9&quot; x14ac:dyDescent=&quot;0.25&quot;&gt;&lt;c r=&quot;B685&quot; s=&quot;83&quot;&gt;&lt;v&gt;640&lt;/v&gt;&lt;/c&gt;&lt;c r=&quot;C685&quot; s=&quot;80&quot;&gt;&lt;f t=&quot;shared&quot; ca=&quot;1&quot; si=&quot;64&quot;/&gt;&lt;v&gt;4.6082241390710169E-2&lt;/v&gt;&lt;/c&gt;&lt;c r=&quot;D685&quot; s=&quot;80&quot;&gt;&lt;f t=&quot;shared&quot; ca=&quot;1&quot; si=&quot;65&quot;/&gt;&lt;v&gt;0.14982826870722943&lt;/v&gt;&lt;/c&gt;&lt;c r=&quot;E685&quot; s=&quot;80&quot;&gt;&lt;f t=&quot;shared&quot; ca=&quot;1&quot; si=&quot;66&quot;/&gt;&lt;v&gt;8.075259633790452E-2&lt;/v&gt;&lt;/c&gt;&lt;c r=&quot;F685&quot; s=&quot;80&quot;&gt;&lt;f t=&quot;shared&quot; ca=&quot;1&quot; si=&quot;67&quot;/&gt;&lt;v&gt;2.1275749792328935E-2&lt;/v&gt;&lt;/c&gt;&lt;c r=&quot;G685&quot; s=&quot;80&quot;&gt;&lt;f t=&quot;shared&quot; ca=&quot;1&quot; si=&quot;68&quot;/&gt;&lt;v&gt;8.9879788095060614E-2&lt;/v&gt;&lt;/c&gt;&lt;c r=&quot;H685&quot; s=&quot;81&quot;&gt;&lt;f t=&quot;shared&quot; ca=&quot;1&quot; si=&quot;69&quot;/&gt;&lt;v&gt;1805.0680483392998&lt;/v&gt;&lt;/c&gt;&lt;c r=&quot;I685&quot; s=&quot;62&quot;&gt;&lt;f t=&quot;shared&quot; ca=&quot;1&quot; si=&quot;70&quot;/&gt;&lt;v&gt;27.101360966785997&lt;/v&gt;&lt;/c&gt;&lt;/row&gt;&lt;row r=&quot;686&quot; spans=&quot;2:9&quot; x14ac:dyDescent=&quot;0.25&quot;&gt;&lt;c r=&quot;B686&quot; s=&quot;83&quot;&gt;&lt;v&gt;641&lt;/v&gt;&lt;/c&gt;&lt;c r=&quot;C686&quot; s=&quot;80&quot;&gt;&lt;f t=&quot;shared&quot; ref=&quot;C686:C749&quot; ca=&quot;1&quot; si=&quot;71&quot;&gt;_xlfn.NORM.INV(RAND(),$C$6,$D$6)</f><v>8.0629056997583742E-2</v></c><c r="D686" s="80"><f t="shared" ref="D686:D749" ca="1" si="72">_xlfn.NORM.INV(RAND(),$C$7,$D$7)</f><v>0.1545097342164139</v></c><c r="E686" s="80"><f t="shared" ref="E686:E749" ca="1" si="73">_xlfn.NORM.INV(RAND(),$C$8,$D$8)</f><v>7.3884655016278958E-2</v></c><c r="F686" s="80"><f t="shared" ref="F686:F749" ca="1" si="74">_xlfn.NORM.INV(RAND(),$C$9,$D$9)</f><v>1.9830794478470401E-2</v></c><c r="G686" s="80"><f t="shared" ref="G686:G749" ca="1" si="75">D686*(1-$C$12)+$C$13-$C$14-$C$15</f><v>9.3156813951489725E-2</v></c><c r="H686" s="81"><f t="shared" ref="H686:H749" ca="1" si="76">IFERROR($C$16*G686*((1+C686)/(1+E686)+(1+C686)^2/(1+E686)^2+(1+C686)^3/(1+E686)^3+(1+C686)^4/(1+E686)^4+(1+C686)^5/(1+E686)^5)+($C$16*(1+C686)^5*G686*(1+F686)/(E686-F686))/(1+E686)^5,&quot;&quot;)</f><v>2402.5119691536484</v></c><c r="I686" s="62"><f t="shared" ref="I686:I749" ca="1" si="77">IFERROR((H686-$C$17)/$C$18,&quot;&quot;)</f><v>39.05023938307297</v></c></row><row r="687" spans="2:9" x14ac:dyDescent="0.25"><c r="B687" s="83"><v>642</v></c><c r="C687" s="80"><f t="shared" ca="1" si="71"/>&lt;v&gt;5.0827580217525543E-2&lt;/v&gt;&lt;/c&gt;&lt;c r=&quot;D687&quot; s=&quot;80&quot;&gt;&lt;f t=&quot;shared&quot; ca=&quot;1&quot; si=&quot;72&quot;/&gt;&lt;v&gt;0.17376367650193775&lt;/v&gt;&lt;/c&gt;&lt;c r=&quot;E687&quot; s=&quot;80&quot;&gt;&lt;f t=&quot;shared&quot; ca=&quot;1&quot; si=&quot;73&quot;/&gt;&lt;v&gt;8.1922082643250627E-2&lt;/v&gt;&lt;/c&gt;&lt;c r=&quot;F687&quot; s=&quot;80&quot;&gt;&lt;f t=&quot;shared&quot; ca=&quot;1&quot; si=&quot;74&quot;/&gt;&lt;v&gt;2.4584964650456276E-2&lt;/v&gt;&lt;/c&gt;&lt;c r=&quot;G687&quot; s=&quot;80&quot;&gt;&lt;f t=&quot;shared&quot; ca=&quot;1&quot; si=&quot;75&quot;/&gt;&lt;v&gt;0.10663457355135642&lt;/v&gt;&lt;/c&gt;&lt;c r=&quot;H687&quot; s=&quot;81&quot;&gt;&lt;f t=&quot;shared&quot; ca=&quot;1&quot; si=&quot;76&quot;/&gt;&lt;v&gt;2242.6988808254328&lt;/v&gt;&lt;/c&gt;&lt;c r=&quot;I687&quot; s=&quot;62&quot;&gt;&lt;f t=&quot;shared&quot; ca=&quot;1&quot; si=&quot;77&quot;/&gt;&lt;v&gt;35.853977616508658&lt;/v&gt;&lt;/c&gt;&lt;/row&gt;&lt;row r=&quot;688&quot; spans=&quot;2:9&quot; x14ac:dyDescent=&quot;0.25&quot;&gt;&lt;c r=&quot;B688&quot; s=&quot;83&quot;&gt;&lt;v&gt;643&lt;/v&gt;&lt;/c&gt;&lt;c r=&quot;C688&quot; s=&quot;80&quot;&gt;&lt;f t=&quot;shared&quot; ca=&quot;1&quot; si=&quot;71&quot;/&gt;&lt;v&gt;4.3678310986672117E-2&lt;/v&gt;&lt;/c&gt;&lt;c r=&quot;D688&quot; s=&quot;80&quot;&gt;&lt;f t=&quot;shared&quot; ca=&quot;1&quot; si=&quot;72&quot;/&gt;&lt;v&gt;0.156141633264607&lt;/v&gt;&lt;/c&gt;&lt;c r=&quot;E688&quot; s=&quot;80&quot;&gt;&lt;f t=&quot;shared&quot; ca=&quot;1&quot; si=&quot;73&quot;/&gt;&lt;v&gt;8.1708597931600069E-2&lt;/v&gt;&lt;/c&gt;&lt;c r=&quot;F688&quot; s=&quot;80&quot;&gt;&lt;f t=&quot;shared&quot; ca=&quot;1&quot; si=&quot;74&quot;/&gt;&lt;v&gt;2.935074150744147E-2&lt;/v&gt;&lt;/c&gt;&lt;c r=&quot;G688&quot; s=&quot;80&quot;&gt;&lt;f t=&quot;shared&quot; ca=&quot;1&quot; si=&quot;75&quot;/&gt;&lt;v&gt;9.4299143285224901E-2&lt;/v&gt;&lt;/c&gt;&lt;c r=&quot;H688&quot; s=&quot;81&quot;&gt;&lt;f t=&quot;shared&quot; ca=&quot;1&quot; si=&quot;76&quot;/&gt;&lt;v&gt;2072.8859869109865&lt;/v&gt;&lt;/c&gt;&lt;c r=&quot;I688&quot; s=&quot;62&quot;&gt;&lt;f t=&quot;shared&quot; ca=&quot;1&quot; si=&quot;77&quot;/&gt;&lt;v&gt;32.45771973821973&lt;/v&gt;&lt;/c&gt;&lt;/row&gt;&lt;row r=&quot;689&quot; spans=&quot;2:9&quot; x14ac:dyDescent=&quot;0.25&quot;&gt;&lt;c r=&quot;B689&quot; s=&quot;83&quot;&gt;&lt;v&gt;644&lt;/v&gt;&lt;/c&gt;&lt;c r=&quot;C689&quot; s=&quot;80&quot;&gt;&lt;f t=&quot;shared&quot; ca=&quot;1&quot; si=&quot;71&quot;/&gt;&lt;v&gt;5.9820028653583962E-2&lt;/v&gt;&lt;/c&gt;&lt;c r=&quot;D689&quot; s=&quot;80&quot;&gt;&lt;f t=&quot;shared&quot; ca=&quot;1&quot; si=&quot;72&quot;/&gt;&lt;v&gt;0.1496320130707397&lt;/v&gt;&lt;/c&gt;&lt;c r=&quot;E689&quot; s=&quot;80&quot;&gt;&lt;f t=&quot;shared&quot; ca=&quot;1&quot; si=&quot;73&quot;/&gt;&lt;v&gt;7.3328018681922111E-2&lt;/v&gt;&lt;/c&gt;&lt;c r=&quot;F689&quot; s=&quot;80&quot;&gt;&lt;f t=&quot;shared&quot; ca=&quot;1&quot; si=&quot;74&quot;/&gt;&lt;v&gt;2.7555412645283345E-2&lt;/v&gt;&lt;/c&gt;&lt;c r=&quot;G689&quot; s=&quot;80&quot;&gt;&lt;f t=&quot;shared&quot; ca=&quot;1&quot; si=&quot;75&quot;/&gt;&lt;v&gt;8.9742409149517782E-2&lt;/v&gt;&lt;/c&gt;&lt;c r=&quot;H689&quot; s=&quot;81&quot;&gt;&lt;f t=&quot;shared&quot; ca=&quot;1&quot; si=&quot;76&quot;/&gt;&lt;v&gt;2439.2236385858318&lt;/v&gt;&lt;/c&gt;&lt;c r=&quot;I689&quot; s=&quot;62&quot;&gt;&lt;f t=&quot;shared&quot; ca=&quot;1&quot; si=&quot;77&quot;/&gt;&lt;v&gt;39.784472771716636&lt;/v&gt;&lt;/c&gt;&lt;/row&gt;&lt;row r=&quot;690&quot; spans=&quot;2:9&quot; x14ac:dyDescent=&quot;0.25&quot;&gt;&lt;c r=&quot;B690&quot; s=&quot;83&quot;&gt;&lt;v&gt;645&lt;/v&gt;&lt;/c&gt;&lt;c r=&quot;C690&quot; s=&quot;80&quot;&gt;&lt;f t=&quot;shared&quot; ca=&quot;1&quot; si=&quot;71&quot;/&gt;&lt;v&gt;6.9786185541578061E-2&lt;/v&gt;&lt;/c&gt;&lt;c r=&quot;D690&quot; s=&quot;80&quot;&gt;&lt;f t=&quot;shared&quot; ca=&quot;1&quot; si=&quot;72&quot;/&gt;&lt;v&gt;0.15969380915644851&lt;/v&gt;&lt;/c&gt;&lt;c r=&quot;E690&quot; s=&quot;80&quot;&gt;&lt;f t=&quot;shared&quot; ca=&quot;1&quot; si=&quot;73&quot;/&gt;&lt;v&gt;8.4443538648442923E-2&lt;/v&gt;&lt;/c&gt;&lt;c r=&quot;F690&quot; s=&quot;80&quot;&gt;&lt;f t=&quot;shared&quot; ca=&quot;1&quot; si=&quot;74&quot;/&gt;&lt;v&gt;2.5864923399355644E-2&lt;/v&gt;&lt;/c&gt;&lt;c r=&quot;G690&quot; s=&quot;80&quot;&gt;&lt;f t=&quot;shared&quot; ca=&quot;1&quot; si=&quot;75&quot;/&gt;&lt;v&gt;9.6785666409513971E-2&lt;/v&gt;&lt;/c&gt;&lt;c r=&quot;H690&quot; s=&quot;81&quot;&gt;&lt;f t=&quot;shared&quot; ca=&quot;1&quot; si=&quot;76&quot;/&gt;&lt;v&gt;2150.5418552982665&lt;/v&gt;&lt;/c&gt;&lt;c r=&quot;I690&quot; s=&quot;62&quot;&gt;&lt;f t=&quot;shared&quot; ca=&quot;1&quot; si=&quot;77&quot;/&gt;&lt;v&gt;34.010837105965329&lt;/v&gt;&lt;/c&gt;&lt;/row&gt;&lt;row r=&quot;691&quot; spans=&quot;2:9&quot; x14ac:dyDescent=&quot;0.25&quot;&gt;&lt;c r=&quot;B691&quot; s=&quot;83&quot;&gt;&lt;v&gt;646&lt;/v&gt;&lt;/c&gt;&lt;c r=&quot;C691&quot; s=&quot;80&quot;&gt;&lt;f t=&quot;shared&quot; ca=&quot;1&quot; si=&quot;71&quot;/&gt;&lt;v&gt;3.1700196897545871E-2&lt;/v&gt;&lt;/c&gt;&lt;c r=&quot;D691&quot; s=&quot;80&quot;&gt;&lt;f t=&quot;shared&quot; ca=&quot;1&quot; si=&quot;72&quot;/&gt;&lt;v&gt;0.15423545797852065&lt;/v&gt;&lt;/c&gt;&lt;c r=&quot;E691&quot; s=&quot;80&quot;&gt;&lt;f t=&quot;shared&quot; ca=&quot;1&quot; si=&quot;73&quot;/&gt;&lt;v&gt;7.5489922053002451E-2&lt;/v&gt;&lt;/c&gt;&lt;c r=&quot;F691&quot; s=&quot;80&quot;&gt;&lt;f t=&quot;shared&quot; ca=&quot;1&quot; si=&quot;74&quot;/&gt;&lt;v&gt;2.4938637086074147E-2&lt;/v&gt;&lt;/c&gt;&lt;c r=&quot;G691&quot; s=&quot;80&quot;&gt;&lt;f t=&quot;shared&quot; ca=&quot;1&quot; si=&quot;75&quot;/&gt;&lt;v&gt;9.2964820584964442E-2&lt;/v&gt;&lt;/c&gt;&lt;c r=&quot;H691&quot; s=&quot;81&quot;&gt;&lt;f t=&quot;shared&quot; ca=&quot;1&quot; si=&quot;76&quot;/&gt;&lt;v&gt;2039.3046222831856&lt;/v&gt;&lt;/c&gt;&lt;c r=&quot;I691&quot; s=&quot;62&quot;&gt;&lt;f t=&quot;shared&quot; ca=&quot;1&quot; si=&quot;77&quot;/&gt;&lt;v&gt;31.786092445663712&lt;/v&gt;&lt;/c&gt;&lt;/row&gt;&lt;row r=&quot;692&quot; spans=&quot;2:9&quot; x14ac:dyDescent=&quot;0.25&quot;&gt;&lt;c r=&quot;B692&quot; s=&quot;83&quot;&gt;&lt;v&gt;647&lt;/v&gt;&lt;/c&gt;&lt;c r=&quot;C692&quot; s=&quot;80&quot;&gt;&lt;f t=&quot;shared&quot; ca=&quot;1&quot; si=&quot;71&quot;/&gt;&lt;v&gt;3.1766747287765254E-2&lt;/v&gt;&lt;/c&gt;&lt;c r=&quot;D692&quot; s=&quot;80&quot;&gt;&lt;f t=&quot;shared&quot; ca=&quot;1&quot; si=&quot;72&quot;/&gt;&lt;v&gt;0.1647329801718139&lt;/v&gt;&lt;/c&gt;&lt;c r=&quot;E692&quot; s=&quot;80&quot;&gt;&lt;f t=&quot;shared&quot; ca=&quot;1&quot; si=&quot;73&quot;/&gt;&lt;v&gt;7.2295572355072987E-2&lt;/v&gt;&lt;/c&gt;&lt;c r=&quot;F692&quot; s=&quot;80&quot;&gt;&lt;f t=&quot;shared&quot; ca=&quot;1&quot; si=&quot;74&quot;/&gt;&lt;v&gt;2.6338868342101574E-2&lt;/v&gt;&lt;/c&gt;&lt;c r=&quot;G692&quot; s=&quot;80&quot;&gt;&lt;f t=&quot;shared&quot; ca=&quot;1&quot; si=&quot;75&quot;/&gt;&lt;v&gt;0.10031308612026973&lt;/v&gt;&lt;/c&gt;&lt;c r=&quot;H692&quot; s=&quot;81&quot;&gt;&lt;f t=&quot;shared&quot; ca=&quot;1&quot; si=&quot;76&quot;/&gt;&lt;v&gt;2409.9523456082829&lt;/v&gt;&lt;/c&gt;&lt;c r=&quot;I692&quot; s=&quot;62&quot;&gt;&lt;f t=&quot;shared&quot; ca=&quot;1&quot; si=&quot;77&quot;/&gt;&lt;v&gt;39.199046912165656&lt;/v&gt;&lt;/c&gt;&lt;/row&gt;&lt;row r=&quot;693&quot; spans=&quot;2:9&quot; x14ac:dyDescent=&quot;0.25&quot;&gt;&lt;c r=&quot;B693&quot; s=&quot;83&quot;&gt;&lt;v&gt;648&lt;/v&gt;&lt;/c&gt;&lt;c r=&quot;C693&quot; s=&quot;80&quot;&gt;&lt;f t=&quot;shared&quot; ca=&quot;1&quot; si=&quot;71&quot;/&gt;&lt;v&gt;6.4949016611950017E-2&lt;/v&gt;&lt;/c&gt;&lt;c r=&quot;D693&quot; s=&quot;80&quot;&gt;&lt;f t=&quot;shared&quot; ca=&quot;1&quot; si=&quot;72&quot;/&gt;&lt;v&gt;0.14243060811997327&lt;/v&gt;&lt;/c&gt;&lt;c r=&quot;E693&quot; s=&quot;80&quot;&gt;&lt;f t=&quot;shared&quot; ca=&quot;1&quot; si=&quot;73&quot;/&gt;&lt;v&gt;8.2644516863655954E-2&lt;/v&gt;&lt;/c&gt;&lt;c r=&quot;F693&quot; s=&quot;80&quot;&gt;&lt;f t=&quot;shared&quot; ca=&quot;1&quot; si=&quot;74&quot;/&gt;&lt;v&gt;2.1932401895543303E-2&lt;/v&gt;&lt;/c&gt;&lt;c r=&quot;G693&quot; s=&quot;80&quot;&gt;&lt;f t=&quot;shared&quot; ca=&quot;1&quot; si=&quot;75&quot;/&gt;&lt;v&gt;8.4701425683981285E-2&lt;/v&gt;&lt;/c&gt;&lt;c r=&quot;H693&quot; s=&quot;81&quot;&gt;&lt;f t=&quot;shared&quot; ca=&quot;1&quot; si=&quot;76&quot;/&gt;&lt;v&gt;1801.9575410097823&lt;/v&gt;&lt;/c&gt;&lt;c r=&quot;I693&quot; s=&quot;62&quot;&gt;&lt;f t=&quot;shared&quot; ca=&quot;1&quot; si=&quot;77&quot;/&gt;&lt;v&gt;27.039150820195644&lt;/v&gt;&lt;/c&gt;&lt;/row&gt;&lt;row r=&quot;694&quot; spans=&quot;2:9&quot; x14ac:dyDescent=&quot;0.25&quot;&gt;&lt;c r=&quot;B694&quot; s=&quot;83&quot;&gt;&lt;v&gt;649&lt;/v&gt;&lt;/c&gt;&lt;c r=&quot;C694&quot; s=&quot;80&quot;&gt;&lt;f t=&quot;shared&quot; ca=&quot;1&quot; si=&quot;71&quot;/&gt;&lt;v&gt;3.599382008964791E-2&lt;/v&gt;&lt;/c&gt;&lt;c r=&quot;D694&quot; s=&quot;80&quot;&gt;&lt;f t=&quot;shared&quot; ca=&quot;1&quot; si=&quot;72&quot;/&gt;&lt;v&gt;0.15107575179983912&lt;/v&gt;&lt;/c&gt;&lt;c r=&quot;E694&quot; s=&quot;80&quot;&gt;&lt;f t=&quot;shared&quot; ca=&quot;1&quot; si=&quot;73&quot;/&gt;&lt;v&gt;8.1365281592535255E-2&lt;/v&gt;&lt;/c&gt;&lt;c r=&quot;F694&quot; s=&quot;80&quot;&gt;&lt;f t=&quot;shared&quot; ca=&quot;1&quot; si=&quot;74&quot;/&gt;&lt;v&gt;2.0778199171523088E-2&lt;/v&gt;&lt;/c&gt;&lt;c r=&quot;G694&quot; s=&quot;80&quot;&gt;&lt;f t=&quot;shared&quot; ca=&quot;1&quot; si=&quot;75&quot;/&gt;&lt;v&gt;9.0753026259887376E-2&lt;/v&gt;&lt;/c&gt;&lt;c r=&quot;H694&quot; s=&quot;81&quot;&gt;&lt;f t=&quot;shared&quot; ca=&quot;1&quot; si=&quot;76&quot;/&gt;&lt;v&gt;1715.4948589376081&lt;/v&gt;&lt;/c&gt;&lt;c r=&quot;I694&quot; s=&quot;62&quot;&gt;&lt;f t=&quot;shared&quot; ca=&quot;1&quot; si=&quot;77&quot;/&gt;&lt;v&gt;25.309897178752163&lt;/v&gt;&lt;/c&gt;&lt;/row&gt;&lt;row r=&quot;695&quot; spans=&quot;2:9&quot; x14ac:dyDescent=&quot;0.25&quot;&gt;&lt;c r=&quot;B695&quot; s=&quot;83&quot;&gt;&lt;v&gt;650&lt;/v&gt;&lt;/c&gt;&lt;c r=&quot;C695&quot; s=&quot;80&quot;&gt;&lt;f t=&quot;shared&quot; ca=&quot;1&quot; si=&quot;71&quot;/&gt;&lt;v&gt;5.5318639775763519E-2&lt;/v&gt;&lt;/c&gt;&lt;c r=&quot;D695&quot; s=&quot;80&quot;&gt;&lt;f t=&quot;shared&quot; ca=&quot;1&quot; si=&quot;72&quot;/&gt;&lt;v&gt;0.15675407341276279&lt;/v&gt;&lt;/c&gt;&lt;c r=&quot;E695&quot; s=&quot;80&quot;&gt;&lt;f t=&quot;shared&quot; ca=&quot;1&quot; si=&quot;73&quot;/&gt;&lt;v&gt;7.5918113673999227E-2&lt;/v&gt;&lt;/c&gt;&lt;c r=&quot;F695&quot; s=&quot;80&quot;&gt;&lt;f t=&quot;shared&quot; ca=&quot;1&quot; si=&quot;74&quot;/&gt;&lt;v&gt;2.7164903057339811E-2&lt;/v&gt;&lt;/c&gt;&lt;c r=&quot;G695&quot; s=&quot;80&quot;&gt;&lt;f t=&quot;shared&quot; ca=&quot;1&quot; si=&quot;75&quot;/&gt;&lt;v&gt;9.4727851388933942E-2&lt;/v&gt;&lt;/c&gt;&lt;c r=&quot;H695&quot; s=&quot;81&quot;&gt;&lt;f t=&quot;shared&quot; ca=&quot;1&quot; si=&quot;76&quot;/&gt;&lt;v&gt;2371.9803198839882&lt;/v&gt;&lt;/c&gt;&lt;c r=&quot;I695&quot; s=&quot;62&quot;&gt;&lt;f t=&quot;shared&quot; ca=&quot;1&quot; si=&quot;77&quot;/&gt;&lt;v&gt;38.439606397679761&lt;/v&gt;&lt;/c&gt;&lt;/row&gt;&lt;row r=&quot;696&quot; spans=&quot;2:9&quot; x14ac:dyDescent=&quot;0.25&quot;&gt;&lt;c r=&quot;B696&quot; s=&quot;83&quot;&gt;&lt;v&gt;651&lt;/v&gt;&lt;/c&gt;&lt;c r=&quot;C696&quot; s=&quot;80&quot;&gt;&lt;f t=&quot;shared&quot; ca=&quot;1&quot; si=&quot;71&quot;/&gt;&lt;v&gt;3.2887553376440407E-2&lt;/v&gt;&lt;/c&gt;&lt;c r=&quot;D696&quot; s=&quot;80&quot;&gt;&lt;f t=&quot;shared&quot; ca=&quot;1&quot; si=&quot;72&quot;/&gt;&lt;v&gt;0.15750799618171799&lt;/v&gt;&lt;/c&gt;&lt;c r=&quot;E696&quot; s=&quot;80&quot;&gt;&lt;f t=&quot;shared&quot; ca=&quot;1&quot; si=&quot;73&quot;/&gt;&lt;v&gt;9.0339579524691307E-2&lt;/v&gt;&lt;/c&gt;&lt;c r=&quot;F696&quot; s=&quot;80&quot;&gt;&lt;f t=&quot;shared&quot; ca=&quot;1&quot; si=&quot;74&quot;/&gt;&lt;v&gt;2.4390735522589725E-2&lt;/v&gt;&lt;/c&gt;&lt;c r=&quot;G696&quot; s=&quot;80&quot;&gt;&lt;f t=&quot;shared&quot; ca=&quot;1&quot; si=&quot;75&quot;/&gt;&lt;v&gt;9.5255597327202596E-2&lt;/v&gt;&lt;/c&gt;&lt;c r=&quot;H696&quot; s=&quot;81&quot;&gt;&lt;f t=&quot;shared&quot; ca=&quot;1&quot; si=&quot;76&quot;/&gt;&lt;v&gt;1611.5865999840207&lt;/v&gt;&lt;/c&gt;&lt;c r=&quot;I696&quot; s=&quot;62&quot;&gt;&lt;f t=&quot;shared&quot; ca=&quot;1&quot; si=&quot;77&quot;/&gt;&lt;v&gt;23.231731999680413&lt;/v&gt;&lt;/c&gt;&lt;/row&gt;&lt;row r=&quot;697&quot; spans=&quot;2:9&quot; x14ac:dyDescent=&quot;0.25&quot;&gt;&lt;c r=&quot;B697&quot; s=&quot;83&quot;&gt;&lt;v&gt;652&lt;/v&gt;&lt;/c&gt;&lt;c r=&quot;C697&quot; s=&quot;80&quot;&gt;&lt;f t=&quot;shared&quot; ca=&quot;1&quot; si=&quot;71&quot;/&gt;&lt;v&gt;2.0514779985138815E-2&lt;/v&gt;&lt;/c&gt;&lt;c r=&quot;D697&quot; s=&quot;80&quot;&gt;&lt;f t=&quot;shared&quot; ca=&quot;1&quot; si=&quot;72&quot;/&gt;&lt;v&gt;0.14847346155330188&lt;/v&gt;&lt;/c&gt;&lt;c r=&quot;E697&quot; s=&quot;80&quot;&gt;&lt;f t=&quot;shared&quot; ca=&quot;1&quot; si=&quot;73&quot;/&gt;&lt;v&gt;7.6064324373414344E-2&lt;/v&gt;&lt;/c&gt;&lt;c r=&quot;F697&quot; s=&quot;80&quot;&gt;&lt;f t=&quot;shared&quot; ca=&quot;1&quot; si=&quot;74&quot;/&gt;&lt;v&gt;2.8321209177587917E-2&lt;/v&gt;&lt;/c&gt;&lt;c r=&quot;G697&quot; s=&quot;80&quot;&gt;&lt;f t=&quot;shared&quot; ca=&quot;1&quot; si=&quot;75&quot;/&gt;&lt;v&gt;8.8931423087311307E-2&lt;/v&gt;&lt;/c&gt;&lt;c r=&quot;H697&quot; s=&quot;81&quot;&gt;&lt;f t=&quot;shared&quot; ca=&quot;1&quot; si=&quot;76&quot;/&gt;&lt;v&gt;1942.3785551506385&lt;/v&gt;&lt;/c&gt;&lt;c r=&quot;I697&quot; s=&quot;62&quot;&gt;&lt;f t=&quot;shared&quot; ca=&quot;1&quot; si=&quot;77&quot;/&gt;&lt;v&gt;29.847571103012768&lt;/v&gt;&lt;/c&gt;&lt;/row&gt;&lt;row r=&quot;698&quot; spans=&quot;2:9&quot; x14ac:dyDescent=&quot;0.25&quot;&gt;&lt;c r=&quot;B698&quot; s=&quot;83&quot;&gt;&lt;v&gt;653&lt;/v&gt;&lt;/c&gt;&lt;c r=&quot;C698&quot; s=&quot;80&quot;&gt;&lt;f t=&quot;shared&quot; ca=&quot;1&quot; si=&quot;71&quot;/&gt;&lt;v&gt;4.7320258425178445E-2&lt;/v&gt;&lt;/c&gt;&lt;c r=&quot;D698&quot; s=&quot;80&quot;&gt;&lt;f t=&quot;shared&quot; ca=&quot;1&quot; si=&quot;72&quot;/&gt;&lt;v&gt;0.15457866048544472&lt;/v&gt;&lt;/c&gt;&lt;c r=&quot;E698&quot; s=&quot;80&quot;&gt;&lt;f t=&quot;shared&quot; ca=&quot;1&quot; si=&quot;73&quot;/&gt;&lt;v&gt;8.2384928749224248E-2&lt;/v&gt;&lt;/c&gt;&lt;c r=&quot;F698&quot; s=&quot;80&quot;&gt;&lt;f t=&quot;shared&quot; ca=&quot;1&quot; si=&quot;74&quot;/&gt;&lt;v&gt;2.5380191960684823E-2&lt;/v&gt;&lt;/c&gt;&lt;c r=&quot;G698&quot; s=&quot;80&quot;&gt;&lt;f t=&quot;shared&quot; ca=&quot;1&quot; si=&quot;75&quot;/&gt;&lt;v&gt;9.3205062339811295E-2&lt;/v&gt;&lt;/c&gt;&lt;c r=&quot;H698&quot; s=&quot;81&quot;&gt;&lt;f t=&quot;shared&quot; ca=&quot;1&quot; si=&quot;76&quot;/&gt;&lt;v&gt;1936.8845309095482&lt;/v&gt;&lt;/c&gt;&lt;c r=&quot;I698&quot; s=&quot;62&quot;&gt;&lt;f t=&quot;shared&quot; ca=&quot;1&quot; si=&quot;77&quot;/&gt;&lt;v&gt;29.737690618190964&lt;/v&gt;&lt;/c&gt;&lt;/row&gt;&lt;row r=&quot;699&quot; spans=&quot;2:9&quot; x14ac:dyDescent=&quot;0.25&quot;&gt;&lt;c r=&quot;B699&quot; s=&quot;83&quot;&gt;&lt;v&gt;654&lt;/v&gt;&lt;/c&gt;&lt;c r=&quot;C699&quot; s=&quot;80&quot;&gt;&lt;f t=&quot;shared&quot; ca=&quot;1&quot; si=&quot;71&quot;/&gt;&lt;v&gt;5.3086299389397004E-2&lt;/v&gt;&lt;/c&gt;&lt;c r=&quot;D699&quot; s=&quot;80&quot;&gt;&lt;f t=&quot;shared&quot; ca=&quot;1&quot; si=&quot;72&quot;/&gt;&lt;v&gt;0.1723730427124793&lt;/v&gt;&lt;/c&gt;&lt;c r=&quot;E699&quot; s=&quot;80&quot;&gt;&lt;f t=&quot;shared&quot; ca=&quot;1&quot; si=&quot;73&quot;/&gt;&lt;v&gt;8.0800667687243505E-2&lt;/v&gt;&lt;/c&gt;&lt;c r=&quot;F699&quot; s=&quot;80&quot;&gt;&lt;f t=&quot;shared&quot; ca=&quot;1&quot; si=&quot;74&quot;/&gt;&lt;v&gt;2.4605620034318591E-2&lt;/v&gt;&lt;/c&gt;&lt;c r=&quot;G699&quot; s=&quot;80&quot;&gt;&lt;f t=&quot;shared&quot; ca=&quot;1&quot; si=&quot;75&quot;/&gt;&lt;v&gt;0.10566112989873552&lt;/v&gt;&lt;/c&gt;&lt;c r=&quot;H699&quot; s=&quot;81&quot;&gt;&lt;f t=&quot;shared&quot; ca=&quot;1&quot; si=&quot;76&quot;/&gt;&lt;v&gt;2289.9373111355994&lt;/v&gt;&lt;/c&gt;&lt;c r=&quot;I699&quot; s=&quot;62&quot;&gt;&lt;f t=&quot;shared&quot; ca=&quot;1&quot; si=&quot;77&quot;/&gt;&lt;v&gt;36.798746222711991&lt;/v&gt;&lt;/c&gt;&lt;/row&gt;&lt;row r=&quot;700&quot; spans=&quot;2:9&quot; x14ac:dyDescent=&quot;0.25&quot;&gt;&lt;c r=&quot;B700&quot; s=&quot;83&quot;&gt;&lt;v&gt;655&lt;/v&gt;&lt;/c&gt;&lt;c r=&quot;C700&quot; s=&quot;80&quot;&gt;&lt;f t=&quot;shared&quot; ca=&quot;1&quot; si=&quot;71&quot;/&gt;&lt;v&gt;4.8628765218454398E-2&lt;/v&gt;&lt;/c&gt;&lt;c r=&quot;D700&quot; s=&quot;80&quot;&gt;&lt;f t=&quot;shared&quot; ca=&quot;1&quot; si=&quot;72&quot;/&gt;&lt;v&gt;0.17176628315388137&lt;/v&gt;&lt;/c&gt;&lt;c r=&quot;E700&quot; s=&quot;80&quot;&gt;&lt;f t=&quot;shared&quot; ca=&quot;1&quot; si=&quot;73&quot;/&gt;&lt;v&gt;7.8001684248388478E-2&lt;/v&gt;&lt;/c&gt;&lt;c r=&quot;F700&quot; s=&quot;80&quot;&gt;&lt;f t=&quot;shared&quot; ca=&quot;1&quot; si=&quot;74&quot;/&gt;&lt;v&gt;2.7691571922793E-2&lt;/v&gt;&lt;/c&gt;&lt;c r=&quot;G700&quot; s=&quot;80&quot;&gt;&lt;f t=&quot;shared&quot; ca=&quot;1&quot; si=&quot;75&quot;/&gt;&lt;v&gt;0.10523639820771696&lt;/v&gt;&lt;/c&gt;&lt;c r=&quot;H700&quot; s=&quot;81&quot;&gt;&lt;f t=&quot;shared&quot; ca=&quot;1&quot; si=&quot;76&quot;/&gt;&lt;v&gt;2474.8953938486075&lt;/v&gt;&lt;/c&gt;&lt;c r=&quot;I700&quot; s=&quot;62&quot;&gt;&lt;f t=&quot;shared&quot; ca=&quot;1&quot; si=&quot;77&quot;/&gt;&lt;v&gt;40.49790787697215&lt;/v&gt;&lt;/c&gt;&lt;/row&gt;&lt;row r=&quot;701&quot; spans=&quot;2:9&quot; x14ac:dyDescent=&quot;0.25&quot;&gt;&lt;c r=&quot;B701&quot; s=&quot;83&quot;&gt;&lt;v&gt;656&lt;/v&gt;&lt;/c&gt;&lt;c r=&quot;C701&quot; s=&quot;80&quot;&gt;&lt;f t=&quot;shared&quot; ca=&quot;1&quot; si=&quot;71&quot;/&gt;&lt;v&gt;5.2481887289669078E-2&lt;/v&gt;&lt;/c&gt;&lt;c r=&quot;D701&quot; s=&quot;80&quot;&gt;&lt;f t=&quot;shared&quot; ca=&quot;1&quot; si=&quot;72&quot;/&gt;&lt;v&gt;0.15175928669553174&lt;/v&gt;&lt;/c&gt;&lt;c r=&quot;E701&quot; s=&quot;80&quot;&gt;&lt;f t=&quot;shared&quot; ca=&quot;1&quot; si=&quot;73&quot;/&gt;&lt;v&gt;8.8437822465544144E-2&lt;/v&gt;&lt;/c&gt;&lt;c r=&quot;F701&quot; s=&quot;80&quot;&gt;&lt;f t=&quot;shared&quot; ca=&quot;1&quot; si=&quot;74&quot;/&gt;&lt;v&gt;2.1804323357503898E-2&lt;/v&gt;&lt;/c&gt;&lt;c r=&quot;G701&quot; s=&quot;80&quot;&gt;&lt;f t=&quot;shared&quot; ca=&quot;1&quot; si=&quot;75&quot;/&gt;&lt;v&gt;9.1231500686872219E-2&lt;/v&gt;&lt;/c&gt;&lt;c r=&quot;H701&quot; s=&quot;81&quot;&gt;&lt;f t=&quot;shared&quot; ca=&quot;1&quot; si=&quot;76&quot;/&gt;&lt;v&gt;1675.3739781316851&lt;/v&gt;&lt;/c&gt;&lt;c r=&quot;I701&quot; s=&quot;62&quot;&gt;&lt;f t=&quot;shared&quot; ca=&quot;1&quot; si=&quot;77&quot;/&gt;&lt;v&gt;24.507479562633701&lt;/v&gt;&lt;/c&gt;&lt;/row&gt;&lt;row r=&quot;702&quot; spans=&quot;2:9&quot; x14ac:dyDescent=&quot;0.25&quot;&gt;&lt;c r=&quot;B702&quot; s=&quot;83&quot;&gt;&lt;v&gt;657&lt;/v&gt;&lt;/c&gt;&lt;c r=&quot;C702&quot; s=&quot;80&quot;&gt;&lt;f t=&quot;shared&quot; ca=&quot;1&quot; si=&quot;71&quot;/&gt;&lt;v&gt;5.2256632810449039E-2&lt;/v&gt;&lt;/c&gt;&lt;c r=&quot;D702&quot; s=&quot;80&quot;&gt;&lt;f t=&quot;shared&quot; ca=&quot;1&quot; si=&quot;72&quot;/&gt;&lt;v&gt;0.1697374174819237&lt;/v&gt;&lt;/c&gt;&lt;c r=&quot;E702&quot; s=&quot;80&quot;&gt;&lt;f t=&quot;shared&quot; ca=&quot;1&quot; si=&quot;73&quot;/&gt;&lt;v&gt;8.5740604552776142E-2&lt;/v&gt;&lt;/c&gt;&lt;c r=&quot;F702&quot; s=&quot;80&quot;&gt;&lt;f t=&quot;shared&quot; ca=&quot;1&quot; si=&quot;74&quot;/&gt;&lt;v&gt;2.5762614910754177E-2&lt;/v&gt;&lt;/c&gt;&lt;c r=&quot;G702&quot; s=&quot;80&quot;&gt;&lt;f t=&quot;shared&quot; ca=&quot;1&quot; si=&quot;75&quot;/&gt;&lt;v&gt;0.10381619223734659&lt;/v&gt;&lt;/c&gt;&lt;c r=&quot;H702&quot; s=&quot;81&quot;&gt;&lt;f t=&quot;shared&quot; ca=&quot;1&quot; si=&quot;76&quot;/&gt;&lt;v&gt;2090.6312431108445&lt;/v&gt;&lt;/c&gt;&lt;c r=&quot;I702&quot; s=&quot;62&quot;&gt;&lt;f t=&quot;shared&quot; ca=&quot;1&quot; si=&quot;77&quot;/&gt;&lt;v&gt;32.812624862216893&lt;/v&gt;&lt;/c&gt;&lt;/row&gt;&lt;row r=&quot;703&quot; spans=&quot;2:9&quot; x14ac:dyDescent=&quot;0.25&quot;&gt;&lt;c r=&quot;B703&quot; s=&quot;83&quot;&gt;&lt;v&gt;658&lt;/v&gt;&lt;/c&gt;&lt;c r=&quot;C703&quot; s=&quot;80&quot;&gt;&lt;f t=&quot;shared&quot; ca=&quot;1&quot; si=&quot;71&quot;/&gt;&lt;v&gt;4.253235929808695E-2&lt;/v&gt;&lt;/c&gt;&lt;c r=&quot;D703&quot; s=&quot;80&quot;&gt;&lt;f t=&quot;shared&quot; ca=&quot;1&quot; si=&quot;72&quot;/&gt;&lt;v&gt;0.14783679046223927&lt;/v&gt;&lt;/c&gt;&lt;c r=&quot;E703&quot; s=&quot;80&quot;&gt;&lt;f t=&quot;shared&quot; ca=&quot;1&quot; si=&quot;73&quot;/&gt;&lt;v&gt;7.8790843002544561E-2&lt;/v&gt;&lt;/c&gt;&lt;c r=&quot;F703&quot; s=&quot;80&quot;&gt;&lt;f t=&quot;shared&quot; ca=&quot;1&quot; si=&quot;74&quot;/&gt;&lt;v&gt;2.6655554662333977E-2&lt;/v&gt;&lt;/c&gt;&lt;c r=&quot;G703&quot; s=&quot;80&quot;&gt;&lt;f t=&quot;shared&quot; ca=&quot;1&quot; si=&quot;75&quot;/&gt;&lt;v&gt;8.8485753323567479E-2&lt;/v&gt;&lt;/c&gt;&lt;c r=&quot;H703&quot; s=&quot;81&quot;&gt;&lt;f t=&quot;shared&quot; ca=&quot;1&quot; si=&quot;76&quot;/&gt;&lt;v&gt;1961.8722913394784&lt;/v&gt;&lt;/c&gt;&lt;c r=&quot;I703&quot; s=&quot;62&quot;&gt;&lt;f t=&quot;shared&quot; ca=&quot;1&quot; si=&quot;77&quot;/&gt;&lt;v&gt;30.237445826789568&lt;/v&gt;&lt;/c&gt;&lt;/row&gt;&lt;row r=&quot;704&quot; spans=&quot;2:9&quot; x14ac:dyDescent=&quot;0.25&quot;&gt;&lt;c r=&quot;B704&quot; s=&quot;83&quot;&gt;&lt;v&gt;659&lt;/v&gt;&lt;/c&gt;&lt;c r=&quot;C704&quot; s=&quot;80&quot;&gt;&lt;f t=&quot;shared&quot; ca=&quot;1&quot; si=&quot;71&quot;/&gt;&lt;v&gt;5.7916074091040208E-2&lt;/v&gt;&lt;/c&gt;&lt;c r=&quot;D704&quot; s=&quot;80&quot;&gt;&lt;f t=&quot;shared&quot; ca=&quot;1&quot; si=&quot;72&quot;/&gt;&lt;v&gt;0.16053405871977458&lt;/v&gt;&lt;/c&gt;&lt;c r=&quot;E704&quot; s=&quot;80&quot;&gt;&lt;f t=&quot;shared&quot; ca=&quot;1&quot; si=&quot;73&quot;/&gt;&lt;v&gt;7.9345137069907534E-2&lt;/v&gt;&lt;/c&gt;&lt;c r=&quot;F704&quot; s=&quot;80&quot;&gt;&lt;f t=&quot;shared&quot; ca=&quot;1&quot; si=&quot;74&quot;/&gt;&lt;v&gt;2.1863945833949384E-2&lt;/v&gt;&lt;/c&gt;&lt;c r=&quot;G704&quot; s=&quot;80&quot;&gt;&lt;f t=&quot;shared&quot; ca=&quot;1&quot; si=&quot;75&quot;/&gt;&lt;v&gt;9.7373841103842201E-2&lt;/v&gt;&lt;/c&gt;&lt;c r=&quot;H704&quot; s=&quot;81&quot;&gt;&lt;f t=&quot;shared&quot; ca=&quot;1&quot; si=&quot;76&quot;/&gt;&lt;v&gt;2125.7532120844035&lt;/v&gt;&lt;/c&gt;&lt;c r=&quot;I704&quot; s=&quot;62&quot;&gt;&lt;f t=&quot;shared&quot; ca=&quot;1&quot; si=&quot;77&quot;/&gt;&lt;v&gt;33.515064241688066&lt;/v&gt;&lt;/c&gt;&lt;/row&gt;&lt;row r=&quot;705&quot; spans=&quot;2:9&quot; x14ac:dyDescent=&quot;0.25&quot;&gt;&lt;c r=&quot;B705&quot; s=&quot;83&quot;&gt;&lt;v&gt;660&lt;/v&gt;&lt;/c&gt;&lt;c r=&quot;C705&quot; s=&quot;80&quot;&gt;&lt;f t=&quot;shared&quot; ca=&quot;1&quot; si=&quot;71&quot;/&gt;&lt;v&gt;4.5043080582306431E-2&lt;/v&gt;&lt;/c&gt;&lt;c r=&quot;D705&quot; s=&quot;80&quot;&gt;&lt;f t=&quot;shared&quot; ca=&quot;1&quot; si=&quot;72&quot;/&gt;&lt;v&gt;0.14807158736292106&lt;/v&gt;&lt;/c&gt;&lt;c r=&quot;E705&quot; s=&quot;80&quot;&gt;&lt;f t=&quot;shared&quot; ca=&quot;1&quot; si=&quot;73&quot;/&gt;&lt;v&gt;8.0875005266596717E-2&lt;/v&gt;&lt;/c&gt;&lt;c r=&quot;F705&quot; s=&quot;80&quot;&gt;&lt;f t=&quot;shared&quot; ca=&quot;1&quot; si=&quot;74&quot;/&gt;&lt;v&gt;2.3451595883564061E-2&lt;/v&gt;&lt;/c&gt;&lt;c r=&quot;G705&quot; s=&quot;80&quot;&gt;&lt;f t=&quot;shared&quot; ca=&quot;1&quot; si=&quot;75&quot;/&gt;&lt;v&gt;8.8650111154044753E-2&lt;/v&gt;&lt;/c&gt;&lt;c r=&quot;H705&quot; s=&quot;81&quot;&gt;&lt;f t=&quot;shared&quot; ca=&quot;1&quot; si=&quot;76&quot;/&gt;&lt;v&gt;1822.7753044002443&lt;/v&gt;&lt;/c&gt;&lt;c r=&quot;I705&quot; s=&quot;62&quot;&gt;&lt;f t=&quot;shared&quot; ca=&quot;1&quot; si=&quot;77&quot;/&gt;&lt;v&gt;27.455506088004885&lt;/v&gt;&lt;/c&gt;&lt;/row&gt;&lt;row r=&quot;706&quot; spans=&quot;2:9&quot; x14ac:dyDescent=&quot;0.25&quot;&gt;&lt;c r=&quot;B706&quot; s=&quot;83&quot;&gt;&lt;v&gt;661&lt;/v&gt;&lt;/c&gt;&lt;c r=&quot;C706&quot; s=&quot;80&quot;&gt;&lt;f t=&quot;shared&quot; ca=&quot;1&quot; si=&quot;71&quot;/&gt;&lt;v&gt;3.9392578367815151E-2&lt;/v&gt;&lt;/c&gt;&lt;c r=&quot;D706&quot; s=&quot;80&quot;&gt;&lt;f t=&quot;shared&quot; ca=&quot;1&quot; si=&quot;72&quot;/&gt;&lt;v&gt;0.15498864064645429&lt;/v&gt;&lt;/c&gt;&lt;c r=&quot;E706&quot; s=&quot;80&quot;&gt;&lt;f t=&quot;shared&quot; ca=&quot;1&quot; si=&quot;73&quot;/&gt;&lt;v&gt;8.1640286050698341E-2&lt;/v&gt;&lt;/c&gt;&lt;c r=&quot;F706&quot; s=&quot;80&quot;&gt;&lt;f t=&quot;shared&quot; ca=&quot;1&quot; si=&quot;74&quot;/&gt;&lt;v&gt;2.7666181979350456E-2&lt;/v&gt;&lt;/c&gt;&lt;c r=&quot;G706&quot; s=&quot;80&quot;&gt;&lt;f t=&quot;shared&quot; ca=&quot;1&quot; si=&quot;75&quot;/&gt;&lt;v&gt;9.3492048452518017E-2&lt;/v&gt;&lt;/c&gt;&lt;c r=&quot;H706&quot; s=&quot;81&quot;&gt;&lt;f t=&quot;shared&quot; ca=&quot;1&quot; si=&quot;76&quot;/&gt;&lt;v&gt;1967.7186422947359&lt;/v&gt;&lt;/c&gt;&lt;c r=&quot;I706&quot; s=&quot;62&quot;&gt;&lt;f t=&quot;shared&quot; ca=&quot;1&quot; si=&quot;77&quot;/&gt;&lt;v&gt;30.354372845894719&lt;/v&gt;&lt;/c&gt;&lt;/row&gt;&lt;row r=&quot;707&quot; spans=&quot;2:9&quot; x14ac:dyDescent=&quot;0.25&quot;&gt;&lt;c r=&quot;B707&quot; s=&quot;83&quot;&gt;&lt;v&gt;662&lt;/v&gt;&lt;/c&gt;&lt;c r=&quot;C707&quot; s=&quot;80&quot;&gt;&lt;f t=&quot;shared&quot; ca=&quot;1&quot; si=&quot;71&quot;/&gt;&lt;v&gt;4.3394855621401079E-2&lt;/v&gt;&lt;/c&gt;&lt;c r=&quot;D707&quot; s=&quot;80&quot;&gt;&lt;f t=&quot;shared&quot; ca=&quot;1&quot; si=&quot;72&quot;/&gt;&lt;v&gt;0.16942381637784407&lt;/v&gt;&lt;/c&gt;&lt;c r=&quot;E707&quot; s=&quot;80&quot;&gt;&lt;f t=&quot;shared&quot; ca=&quot;1&quot; si=&quot;73&quot;/&gt;&lt;v&gt;8.6613578862258928E-2&lt;/v&gt;&lt;/c&gt;&lt;c r=&quot;F707&quot; s=&quot;80&quot;&gt;&lt;f t=&quot;shared&quot; ca=&quot;1&quot; si=&quot;74&quot;/&gt;&lt;v&gt;2.2153302934646114E-2&lt;/v&gt;&lt;/c&gt;&lt;c r=&quot;G707&quot; s=&quot;80&quot;&gt;&lt;f t=&quot;shared&quot; ca=&quot;1&quot; si=&quot;75&quot;/&gt;&lt;v&gt;0.10359667146449084&lt;/v&gt;&lt;/c&gt;&lt;c r=&quot;H707&quot; s=&quot;81&quot;&gt;&lt;f t=&quot;shared&quot; ca=&quot;1&quot; si=&quot;76&quot;/&gt;&lt;v&gt;1890.4045482869315&lt;/v&gt;&lt;/c&gt;&lt;c r=&quot;I707&quot; s=&quot;62&quot;&gt;&lt;f t=&quot;shared&quot; ca=&quot;1&quot; si=&quot;77&quot;/&gt;&lt;v&gt;28.808090965738629&lt;/v&gt;&lt;/c&gt;&lt;/row&gt;&lt;row r=&quot;708&quot; spans=&quot;2:9&quot; x14ac:dyDescent=&quot;0.25&quot;&gt;&lt;c r=&quot;B708&quot; s=&quot;83&quot;&gt;&lt;v&gt;663&lt;/v&gt;&lt;/c&gt;&lt;c r=&quot;C708&quot; s=&quot;80&quot;&gt;&lt;f t=&quot;shared&quot; ca=&quot;1&quot; si=&quot;71&quot;/&gt;&lt;v&gt;7.0342252202145225E-2&lt;/v&gt;&lt;/c&gt;&lt;c r=&quot;D708&quot; s=&quot;80&quot;&gt;&lt;f t=&quot;shared&quot; ca=&quot;1&quot; si=&quot;72&quot;/&gt;&lt;v&gt;0.15138634811276225&lt;/v&gt;&lt;/c&gt;&lt;c r=&quot;E708&quot; s=&quot;80&quot;&gt;&lt;f t=&quot;shared&quot; ca=&quot;1&quot; si=&quot;73&quot;/&gt;&lt;v&gt;7.9907831556483622E-2&lt;/v&gt;&lt;/c&gt;&lt;c r=&quot;F708&quot; s=&quot;80&quot;&gt;&lt;f t=&quot;shared&quot; ca=&quot;1&quot; si=&quot;74&quot;/&gt;&lt;v&gt;2.7281184872359983E-2&lt;/v&gt;&lt;/c&gt;&lt;c r=&quot;G708&quot; s=&quot;80&quot;&gt;&lt;f t=&quot;shared&quot; ca=&quot;1&quot; si=&quot;75&quot;/&gt;&lt;v&gt;9.0970443678933588E-2&lt;/v&gt;&lt;/c&gt;&lt;c r=&quot;H708&quot; s=&quot;81&quot;&gt;&lt;f t=&quot;shared&quot; ca=&quot;1&quot; si=&quot;76&quot;/&gt;&lt;v&gt;2248.4704327344566&lt;/v&gt;&lt;/c&gt;&lt;c r=&quot;I708&quot; s=&quot;62&quot;&gt;&lt;f t=&quot;shared&quot; ca=&quot;1&quot; si=&quot;77&quot;/&gt;&lt;v&gt;35.969408654689133&lt;/v&gt;&lt;/c&gt;&lt;/row&gt;&lt;row r=&quot;709&quot; spans=&quot;2:9&quot; x14ac:dyDescent=&quot;0.25&quot;&gt;&lt;c r=&quot;B709&quot; s=&quot;83&quot;&gt;&lt;v&gt;664&lt;/v&gt;&lt;/c&gt;&lt;c r=&quot;C709&quot; s=&quot;80&quot;&gt;&lt;f t=&quot;shared&quot; ca=&quot;1&quot; si=&quot;71&quot;/&gt;&lt;v&gt;4.4507505620485291E-2&lt;/v&gt;&lt;/c&gt;&lt;c r=&quot;D709&quot; s=&quot;80&quot;&gt;&lt;f t=&quot;shared&quot; ca=&quot;1&quot; si=&quot;72&quot;/&gt;&lt;v&gt;0.15765361141731168&lt;/v&gt;&lt;/c&gt;&lt;c r=&quot;E709&quot; s=&quot;80&quot;&gt;&lt;f t=&quot;shared&quot; ca=&quot;1&quot; si=&quot;73&quot;/&gt;&lt;v&gt;8.1386202480692546E-2&lt;/v&gt;&lt;/c&gt;&lt;c r=&quot;F709&quot; s=&quot;80&quot;&gt;&lt;f t=&quot;shared&quot; ca=&quot;1&quot; si=&quot;74&quot;/&gt;&lt;v&gt;2.4182830510131832E-2&lt;/v&gt;&lt;/c&gt;&lt;c r=&quot;G709&quot; s=&quot;80&quot;&gt;&lt;f t=&quot;shared&quot; ca=&quot;1&quot; si=&quot;75&quot;/&gt;&lt;v&gt;9.5357527992118191E-2&lt;/v&gt;&lt;/c&gt;&lt;c r=&quot;H709&quot; s=&quot;81&quot;&gt;&lt;f t=&quot;shared&quot; ca=&quot;1&quot; si=&quot;76&quot;/&gt;&lt;v&gt;1958.8192038196926&lt;/v&gt;&lt;/c&gt;&lt;c r=&quot;I709&quot; s=&quot;62&quot;&gt;&lt;f t=&quot;shared&quot; ca=&quot;1&quot; si=&quot;77&quot;/&gt;&lt;v&gt;30.176384076393852&lt;/v&gt;&lt;/c&gt;&lt;/row&gt;&lt;row r=&quot;710&quot; spans=&quot;2:9&quot; x14ac:dyDescent=&quot;0.25&quot;&gt;&lt;c r=&quot;B710&quot; s=&quot;83&quot;&gt;&lt;v&gt;665&lt;/v&gt;&lt;/c&gt;&lt;c r=&quot;C710&quot; s=&quot;80&quot;&gt;&lt;f t=&quot;shared&quot; ca=&quot;1&quot; si=&quot;71&quot;/&gt;&lt;v&gt;3.6407749267084927E-2&lt;/v&gt;&lt;/c&gt;&lt;c r=&quot;D710&quot; s=&quot;80&quot;&gt;&lt;f t=&quot;shared&quot; ca=&quot;1&quot; si=&quot;72&quot;/&gt;&lt;v&gt;0.15134273727462602&lt;/v&gt;&lt;/c&gt;&lt;c r=&quot;E710&quot; s=&quot;80&quot;&gt;&lt;f t=&quot;shared&quot; ca=&quot;1&quot; si=&quot;73&quot;/&gt;&lt;v&gt;7.9844212862849054E-2&lt;/v&gt;&lt;/c&gt;&lt;c r=&quot;F710&quot; s=&quot;80&quot;&gt;&lt;f t=&quot;shared&quot; ca=&quot;1&quot; si=&quot;74&quot;/&gt;&lt;v&gt;2.5018991372005035E-2&lt;/v&gt;&lt;/c&gt;&lt;c r=&quot;G710&quot; s=&quot;80&quot;&gt;&lt;f t=&quot;shared&quot; ca=&quot;1&quot; si=&quot;75&quot;/&gt;&lt;v&gt;9.0939916092238227E-2&lt;/v&gt;&lt;/c&gt;&lt;c r=&quot;H710&quot; s=&quot;81&quot;&gt;&lt;f t=&quot;shared&quot; ca=&quot;1&quot; si=&quot;76&quot;/&gt;&lt;v&gt;1876.7474452079277&lt;/v&gt;&lt;/c&gt;&lt;c r=&quot;I710&quot; s=&quot;62&quot;&gt;&lt;f t=&quot;shared&quot; ca=&quot;1&quot; si=&quot;77&quot;/&gt;&lt;v&gt;28.534948904158554&lt;/v&gt;&lt;/c&gt;&lt;/row&gt;&lt;row r=&quot;711&quot; spans=&quot;2:9&quot; x14ac:dyDescent=&quot;0.25&quot;&gt;&lt;c r=&quot;B711&quot; s=&quot;83&quot;&gt;&lt;v&gt;666&lt;/v&gt;&lt;/c&gt;&lt;c r=&quot;C711&quot; s=&quot;80&quot;&gt;&lt;f t=&quot;shared&quot; ca=&quot;1&quot; si=&quot;71&quot;/&gt;&lt;v&gt;7.6382600501397308E-2&lt;/v&gt;&lt;/c&gt;&lt;c r=&quot;D711&quot; s=&quot;80&quot;&gt;&lt;f t=&quot;shared&quot; ca=&quot;1&quot; si=&quot;72&quot;/&gt;&lt;v&gt;0.14637489659665132&lt;/v&gt;&lt;/c&gt;&lt;c r=&quot;E711&quot; s=&quot;80&quot;&gt;&lt;f t=&quot;shared&quot; ca=&quot;1&quot; si=&quot;73&quot;/&gt;&lt;v&gt;8.1680079984591605E-2&lt;/v&gt;&lt;/c&gt;&lt;c r=&quot;F711&quot; s=&quot;80&quot;&gt;&lt;f t=&quot;shared&quot; ca=&quot;1&quot; si=&quot;74&quot;/&gt;&lt;v&gt;3.4270779614256841E-2&lt;/v&gt;&lt;/c&gt;&lt;c r=&quot;G711&quot; s=&quot;80&quot;&gt;&lt;f t=&quot;shared&quot; ca=&quot;1&quot; si=&quot;75&quot;/&gt;&lt;v&gt;8.7462427617655936E-2&lt;/v&gt;&lt;/c&gt;&lt;c r=&quot;H711&quot; s=&quot;81&quot;&gt;&lt;f t=&quot;shared&quot; ca=&quot;1&quot; si=&quot;76&quot;/&gt;&lt;v&gt;2407.3580060948152&lt;/v&gt;&lt;/c&gt;&lt;c r=&quot;I711&quot; s=&quot;62&quot;&gt;&lt;f t=&quot;shared&quot; ca=&quot;1&quot; si=&quot;77&quot;/&gt;&lt;v&gt;39.147160121896306&lt;/v&gt;&lt;/c&gt;&lt;/row&gt;&lt;row r=&quot;712&quot; spans=&quot;2:9&quot; x14ac:dyDescent=&quot;0.25&quot;&gt;&lt;c r=&quot;B712&quot; s=&quot;83&quot;&gt;&lt;v&gt;667&lt;/v&gt;&lt;/c&gt;&lt;c r=&quot;C712&quot; s=&quot;80&quot;&gt;&lt;f t=&quot;shared&quot; ca=&quot;1&quot; si=&quot;71&quot;/&gt;&lt;v&gt;5.2792027085992219E-2&lt;/v&gt;&lt;/c&gt;&lt;c r=&quot;D712&quot; s=&quot;80&quot;&gt;&lt;f t=&quot;shared&quot; ca=&quot;1&quot; si=&quot;72&quot;/&gt;&lt;v&gt;0.14519941363873479&lt;/v&gt;&lt;/c&gt;&lt;c r=&quot;E712&quot; s=&quot;80&quot;&gt;&lt;f t=&quot;shared&quot; ca=&quot;1&quot; si=&quot;73&quot;/&gt;&lt;v&gt;8.0200867756918301E-2&lt;/v&gt;&lt;/c&gt;&lt;c r=&quot;F712&quot; s=&quot;80&quot;&gt;&lt;f t=&quot;shared&quot; ca=&quot;1&quot; si=&quot;74&quot;/&gt;&lt;v&gt;2.5495147024133011E-2&lt;/v&gt;&lt;/c&gt;&lt;c r=&quot;G712&quot; s=&quot;80&quot;&gt;&lt;f t=&quot;shared&quot; ca=&quot;1&quot; si=&quot;75&quot;/&gt;&lt;v&gt;8.6639589547114343E-2&lt;/v&gt;&lt;/c&gt;&lt;c r=&quot;H712&quot; s=&quot;81&quot;&gt;&lt;f t=&quot;shared&quot; ca=&quot;1&quot; si=&quot;76&quot;/&gt;&lt;v&gt;1921.056774198421&lt;/v&gt;&lt;/c&gt;&lt;c r=&quot;I712&quot; s=&quot;62&quot;&gt;&lt;f t=&quot;shared&quot; ca=&quot;1&quot; si=&quot;77&quot;/&gt;&lt;v&gt;29.42113548396842&lt;/v&gt;&lt;/c&gt;&lt;/row&gt;&lt;row r=&quot;713&quot; spans=&quot;2:9&quot; x14ac:dyDescent=&quot;0.25&quot;&gt;&lt;c r=&quot;B713&quot; s=&quot;83&quot;&gt;&lt;v&gt;668&lt;/v&gt;&lt;/c&gt;&lt;c r=&quot;C713&quot; s=&quot;80&quot;&gt;&lt;f t=&quot;shared&quot; ca=&quot;1&quot; si=&quot;71&quot;/&gt;&lt;v&gt;3.335009695698412E-2&lt;/v&gt;&lt;/c&gt;&lt;c r=&quot;D713&quot; s=&quot;80&quot;&gt;&lt;f t=&quot;shared&quot; ca=&quot;1&quot; si=&quot;72&quot;/&gt;&lt;v&gt;0.13029748628115731&lt;/v&gt;&lt;/c&gt;&lt;c r=&quot;E713&quot; s=&quot;80&quot;&gt;&lt;f t=&quot;shared&quot; ca=&quot;1&quot; si=&quot;73&quot;/&gt;&lt;v&gt;7.3874164866165659E-2&lt;/v&gt;&lt;/c&gt;&lt;c r=&quot;F713&quot; s=&quot;80&quot;&gt;&lt;f t=&quot;shared&quot; ca=&quot;1&quot; si=&quot;74&quot;/&gt;&lt;v&gt;2.2689961280603885E-2&lt;/v&gt;&lt;/c&gt;&lt;c r=&quot;G713&quot; s=&quot;80&quot;&gt;&lt;f t=&quot;shared&quot; ca=&quot;1&quot; si=&quot;75&quot;/&gt;&lt;v&gt;7.6208240396810123E-2&lt;/v&gt;&lt;/c&gt;&lt;c r=&quot;H713&quot; s=&quot;81&quot;&gt;&lt;f t=&quot;shared&quot; ca=&quot;1&quot; si=&quot;76&quot;/&gt;&lt;v&gt;1676.0902799357877&lt;/v&gt;&lt;/c&gt;&lt;c r=&quot;I713&quot; s=&quot;62&quot;&gt;&lt;f t=&quot;shared&quot; ca=&quot;1&quot; si=&quot;77&quot;/&gt;&lt;v&gt;24.521805598715755&lt;/v&gt;&lt;/c&gt;&lt;/row&gt;&lt;row r=&quot;714&quot; spans=&quot;2:9&quot; x14ac:dyDescent=&quot;0.25&quot;&gt;&lt;c r=&quot;B714&quot; s=&quot;83&quot;&gt;&lt;v&gt;669&lt;/v&gt;&lt;/c&gt;&lt;c r=&quot;C714&quot; s=&quot;80&quot;&gt;&lt;f t=&quot;shared&quot; ca=&quot;1&quot; si=&quot;71&quot;/&gt;&lt;v&gt;5.4455722114093538E-2&lt;/v&gt;&lt;/c&gt;&lt;c r=&quot;D714&quot; s=&quot;80&quot;&gt;&lt;f t=&quot;shared&quot; ca=&quot;1&quot; si=&quot;72&quot;/&gt;&lt;v&gt;0.15975000193532612&lt;/v&gt;&lt;/c&gt;&lt;c r=&quot;E714&quot; s=&quot;80&quot;&gt;&lt;f t=&quot;shared&quot; ca=&quot;1&quot; si=&quot;73&quot;/&gt;&lt;v&gt;7.9767926280306919E-2&lt;/v&gt;&lt;/c&gt;&lt;c r=&quot;F714&quot; s=&quot;80&quot;&gt;&lt;f t=&quot;shared&quot; ca=&quot;1&quot; si=&quot;74&quot;/&gt;&lt;v&gt;2.2413106461566908E-2&lt;/v&gt;&lt;/c&gt;&lt;c r=&quot;G714&quot; s=&quot;80&quot;&gt;&lt;f t=&quot;shared&quot; ca=&quot;1&quot; si=&quot;75&quot;/&gt;&lt;v&gt;9.6825001354728296E-2&lt;/v&gt;&lt;/c&gt;&lt;c r=&quot;H714&quot; s=&quot;81&quot;&gt;&lt;f t=&quot;shared&quot; ca=&quot;1&quot; si=&quot;76&quot;/&gt;&lt;v&gt;2083.2982676955671&lt;/v&gt;&lt;/c&gt;&lt;c r=&quot;I714&quot; s=&quot;62&quot;&gt;&lt;f t=&quot;shared&quot; ca=&quot;1&quot; si=&quot;77&quot;/&gt;&lt;v&gt;32.665965353911339&lt;/v&gt;&lt;/c&gt;&lt;/row&gt;&lt;row r=&quot;715&quot; spans=&quot;2:9&quot; x14ac:dyDescent=&quot;0.25&quot;&gt;&lt;c r=&quot;B715&quot; s=&quot;83&quot;&gt;&lt;v&gt;670&lt;/v&gt;&lt;/c&gt;&lt;c r=&quot;C715&quot; s=&quot;80&quot;&gt;&lt;f t=&quot;shared&quot; ca=&quot;1&quot; si=&quot;71&quot;/&gt;&lt;v&gt;3.4660235569769743E-2&lt;/v&gt;&lt;/c&gt;&lt;c r=&quot;D715&quot; s=&quot;80&quot;&gt;&lt;f t=&quot;shared&quot; ca=&quot;1&quot; si=&quot;72&quot;/&gt;&lt;v&gt;0.14094261231958732&lt;/v&gt;&lt;/c&gt;&lt;c r=&quot;E715&quot; s=&quot;80&quot;&gt;&lt;f t=&quot;shared&quot; ca=&quot;1&quot; si=&quot;73&quot;/&gt;&lt;v&gt;7.5074064113185471E-2&lt;/v&gt;&lt;/c&gt;&lt;c r=&quot;F715&quot; s=&quot;80&quot;&gt;&lt;f t=&quot;shared&quot; ca=&quot;1&quot; si=&quot;74&quot;/&gt;&lt;v&gt;2.11400745746349E-2&lt;/v&gt;&lt;/c&gt;&lt;c r=&quot;G715&quot; s=&quot;80&quot;&gt;&lt;f t=&quot;shared&quot; ca=&quot;1&quot; si=&quot;75&quot;/&gt;&lt;v&gt;8.365982862371113E-2&lt;/v&gt;&lt;/c&gt;&lt;c r=&quot;H715&quot; s=&quot;81&quot;&gt;&lt;f t=&quot;shared&quot; ca=&quot;1&quot; si=&quot;76&quot;/&gt;&lt;v&gt;1765.2705253623076&lt;/v&gt;&lt;/c&gt;&lt;c r=&quot;I715&quot; s=&quot;62&quot;&gt;&lt;f t=&quot;shared&quot; ca=&quot;1&quot; si=&quot;77&quot;/&gt;&lt;v&gt;26.305410507246151&lt;/v&gt;&lt;/c&gt;&lt;/row&gt;&lt;row r=&quot;716&quot; spans=&quot;2:9&quot; x14ac:dyDescent=&quot;0.25&quot;&gt;&lt;c r=&quot;B716&quot; s=&quot;83&quot;&gt;&lt;v&gt;671&lt;/v&gt;&lt;/c&gt;&lt;c r=&quot;C716&quot; s=&quot;80&quot;&gt;&lt;f t=&quot;shared&quot; ca=&quot;1&quot; si=&quot;71&quot;/&gt;&lt;v&gt;3.4210216209554528E-2&lt;/v&gt;&lt;/c&gt;&lt;c r=&quot;D716&quot; s=&quot;80&quot;&gt;&lt;f t=&quot;shared&quot; ca=&quot;1&quot; si=&quot;72&quot;/&gt;&lt;v&gt;0.16258945465947164&lt;/v&gt;&lt;/c&gt;&lt;c r=&quot;E716&quot; s=&quot;80&quot;&gt;&lt;f t=&quot;shared&quot; ca=&quot;1&quot; si=&quot;73&quot;/&gt;&lt;v&gt;8.05044222355321E-2&lt;/v&gt;&lt;/c&gt;&lt;c r=&quot;F716&quot; s=&quot;80&quot;&gt;&lt;f t=&quot;shared&quot; ca=&quot;1&quot; si=&quot;74&quot;/&gt;&lt;v&gt;2.3695626393978621E-2&lt;/v&gt;&lt;/c&gt;&lt;c r=&quot;G716&quot; s=&quot;80&quot;&gt;&lt;f t=&quot;shared&quot; ca=&quot;1&quot; si=&quot;75&quot;/&gt;&lt;v&gt;9.8812618261630153E-2&lt;/v&gt;&lt;/c&gt;&lt;c r=&quot;H716&quot; s=&quot;81&quot;&gt;&lt;f t=&quot;shared&quot; ca=&quot;1&quot; si=&quot;76&quot;/&gt;&lt;v&gt;1957.7700050484996&lt;/v&gt;&lt;/c&gt;&lt;c r=&quot;I716&quot; s=&quot;62&quot;&gt;&lt;f t=&quot;shared&quot; ca=&quot;1&quot; si=&quot;77&quot;/&gt;&lt;v&gt;30.155400100969992&lt;/v&gt;&lt;/c&gt;&lt;/row&gt;&lt;row r=&quot;717&quot; spans=&quot;2:9&quot; x14ac:dyDescent=&quot;0.25&quot;&gt;&lt;c r=&quot;B717&quot; s=&quot;83&quot;&gt;&lt;v&gt;672&lt;/v&gt;&lt;/c&gt;&lt;c r=&quot;C717&quot; s=&quot;80&quot;&gt;&lt;f t=&quot;shared&quot; ca=&quot;1&quot; si=&quot;71&quot;/&gt;&lt;v&gt;5.3300823057788257E-2&lt;/v&gt;&lt;/c&gt;&lt;c r=&quot;D717&quot; s=&quot;80&quot;&gt;&lt;f t=&quot;shared&quot; ca=&quot;1&quot; si=&quot;72&quot;/&gt;&lt;v&gt;0.16047663634353029&lt;/v&gt;&lt;/c&gt;&lt;c r=&quot;E717&quot; s=&quot;80&quot;&gt;&lt;f t=&quot;shared&quot; ca=&quot;1&quot; si=&quot;73&quot;/&gt;&lt;v&gt;8.1546959173126071E-2&lt;/v&gt;&lt;/c&gt;&lt;c r=&quot;F717&quot; s=&quot;80&quot;&gt;&lt;f t=&quot;shared&quot; ca=&quot;1&quot; si=&quot;74&quot;/&gt;&lt;v&gt;2.5247935821011404E-2&lt;/v&gt;&lt;/c&gt;&lt;c r=&quot;G717&quot; s=&quot;80&quot;&gt;&lt;f t=&quot;shared&quot; ca=&quot;1&quot; si=&quot;75&quot;/&gt;&lt;v&gt;9.7333645440471211E-2&lt;/v&gt;&lt;/c&gt;&lt;c r=&quot;H717&quot; s=&quot;81&quot;&gt;&lt;f t=&quot;shared&quot; ca=&quot;1&quot; si=&quot;76&quot;/&gt;&lt;v&gt;2102.8124245899803&lt;/v&gt;&lt;/c&gt;&lt;c r=&quot;I717&quot; s=&quot;62&quot;&gt;&lt;f t=&quot;shared&quot; ca=&quot;1&quot; si=&quot;77&quot;/&gt;&lt;v&gt;33.056248491799607&lt;/v&gt;&lt;/c&gt;&lt;/row&gt;&lt;row r=&quot;718&quot; spans=&quot;2:9&quot; x14ac:dyDescent=&quot;0.25&quot;&gt;&lt;c r=&quot;B718&quot; s=&quot;83&quot;&gt;&lt;v&gt;673&lt;/v&gt;&lt;/c&gt;&lt;c r=&quot;C718&quot; s=&quot;80&quot;&gt;&lt;f t=&quot;shared&quot; ca=&quot;1&quot; si=&quot;71&quot;/&gt;&lt;v&gt;3.7281251142077448E-2&lt;/v&gt;&lt;/c&gt;&lt;c r=&quot;D718&quot; s=&quot;80&quot;&gt;&lt;f t=&quot;shared&quot; ca=&quot;1&quot; si=&quot;72&quot;/&gt;&lt;v&gt;0.15609791138439208&lt;/v&gt;&lt;/c&gt;&lt;c r=&quot;E718&quot; s=&quot;80&quot;&gt;&lt;f t=&quot;shared&quot; ca=&quot;1&quot; si=&quot;73&quot;/&gt;&lt;v&gt;7.6067196777343415E-2&lt;/v&gt;&lt;/c&gt;&lt;c r=&quot;F718&quot; s=&quot;80&quot;&gt;&lt;f t=&quot;shared&quot; ca=&quot;1&quot; si=&quot;74&quot;/&gt;&lt;v&gt;2.8526843037618734E-2&lt;/v&gt;&lt;/c&gt;&lt;c r=&quot;G718&quot; s=&quot;80&quot;&gt;&lt;f t=&quot;shared&quot; ca=&quot;1&quot; si=&quot;75&quot;/&gt;&lt;v&gt;9.4268537969074445E-2&lt;/v&gt;&lt;/c&gt;&lt;c r=&quot;H718&quot; s=&quot;81&quot;&gt;&lt;f t=&quot;shared&quot; ca=&quot;1&quot; si=&quot;76&quot;/&gt;&lt;v&gt;2226.2554959359691&lt;/v&gt;&lt;/c&gt;&lt;c r=&quot;I718&quot; s=&quot;62&quot;&gt;&lt;f t=&quot;shared&quot; ca=&quot;1&quot; si=&quot;77&quot;/&gt;&lt;v&gt;35.52510991871938&lt;/v&gt;&lt;/c&gt;&lt;/row&gt;&lt;row r=&quot;719&quot; spans=&quot;2:9&quot; x14ac:dyDescent=&quot;0.25&quot;&gt;&lt;c r=&quot;B719&quot; s=&quot;83&quot;&gt;&lt;v&gt;674&lt;/v&gt;&lt;/c&gt;&lt;c r=&quot;C719&quot; s=&quot;80&quot;&gt;&lt;f t=&quot;shared&quot; ca=&quot;1&quot; si=&quot;71&quot;/&gt;&lt;v&gt;8.6374953368672139E-2&lt;/v&gt;&lt;/c&gt;&lt;c r=&quot;D719&quot; s=&quot;80&quot;&gt;&lt;f t=&quot;shared&quot; ca=&quot;1&quot; si=&quot;72&quot;/&gt;&lt;v&gt;0.15268812327772213&lt;/v&gt;&lt;/c&gt;&lt;c r=&quot;E719&quot; s=&quot;80&quot;&gt;&lt;f t=&quot;shared&quot; ca=&quot;1&quot; si=&quot;73&quot;/&gt;&lt;v&gt;8.4379083577729275E-2&lt;/v&gt;&lt;/c&gt;&lt;c r=&quot;F719&quot; s=&quot;80&quot;&gt;&lt;f t=&quot;shared&quot; ca=&quot;1&quot; si=&quot;74&quot;/&gt;&lt;v&gt;2.5750669135299539E-2&lt;/v&gt;&lt;/c&gt;&lt;c r=&quot;G719&quot; s=&quot;80&quot;&gt;&lt;f t=&quot;shared&quot; ca=&quot;1&quot; si=&quot;75&quot;/&gt;&lt;v&gt;9.188168629440549E-2&lt;/v&gt;&lt;/c&gt;&lt;c r=&quot;H719&quot; s=&quot;81&quot;&gt;&lt;f t=&quot;shared&quot; ca=&quot;1&quot; si=&quot;76&quot;/&gt;&lt;v&gt;2188.5600859051947&lt;/v&gt;&lt;/c&gt;&lt;c r=&quot;I719&quot; s=&quot;62&quot;&gt;&lt;f t=&quot;shared&quot; ca=&quot;1&quot; si=&quot;77&quot;/&gt;&lt;v&gt;34.771201718103896&lt;/v&gt;&lt;/c&gt;&lt;/row&gt;&lt;row r=&quot;720&quot; spans=&quot;2:9&quot; x14ac:dyDescent=&quot;0.25&quot;&gt;&lt;c r=&quot;B720&quot; s=&quot;83&quot;&gt;&lt;v&gt;675&lt;/v&gt;&lt;/c&gt;&lt;c r=&quot;C720&quot; s=&quot;80&quot;&gt;&lt;f t=&quot;shared&quot; ca=&quot;1&quot; si=&quot;71&quot;/&gt;&lt;v&gt;3.7379085665478304E-2&lt;/v&gt;&lt;/c&gt;&lt;c r=&quot;D720&quot; s=&quot;80&quot;&gt;&lt;f t=&quot;shared&quot; ca=&quot;1&quot; si=&quot;72&quot;/&gt;&lt;v&gt;0.15368688989877111&lt;/v&gt;&lt;/c&gt;&lt;c r=&quot;E720&quot; s=&quot;80&quot;&gt;&lt;f t=&quot;shared&quot; ca=&quot;1&quot; si=&quot;73&quot;/&gt;&lt;v&gt;8.0868249429682681E-2&lt;/v&gt;&lt;/c&gt;&lt;c r=&quot;F720&quot; s=&quot;80&quot;&gt;&lt;f t=&quot;shared&quot; ca=&quot;1&quot; si=&quot;74&quot;/&gt;&lt;v&gt;2.336555540251932E-2&lt;/v&gt;&lt;/c&gt;&lt;c r=&quot;G720&quot; s=&quot;80&quot;&gt;&lt;f t=&quot;shared&quot; ca=&quot;1&quot; si=&quot;75&quot;/&gt;&lt;v&gt;9.2580822929139772E-2&lt;/v&gt;&lt;/c&gt;&lt;c r=&quot;H720&quot; s=&quot;81&quot;&gt;&lt;f t=&quot;shared&quot; ca=&quot;1&quot; si=&quot;76&quot;/&gt;&lt;v&gt;1839.3224940664029&lt;/v&gt;&lt;/c&gt;&lt;c r=&quot;I720&quot; s=&quot;62&quot;&gt;&lt;f t=&quot;shared&quot; ca=&quot;1&quot; si=&quot;77&quot;/&gt;&lt;v&gt;27.786449881328057&lt;/v&gt;&lt;/c&gt;&lt;/row&gt;&lt;row r=&quot;721&quot; spans=&quot;2:9&quot; x14ac:dyDescent=&quot;0.25&quot;&gt;&lt;c r=&quot;B721&quot; s=&quot;83&quot;&gt;&lt;v&gt;676&lt;/v&gt;&lt;/c&gt;&lt;c r=&quot;C721&quot; s=&quot;80&quot;&gt;&lt;f t=&quot;shared&quot; ca=&quot;1&quot; si=&quot;71&quot;/&gt;&lt;v&gt;5.756081487577136E-2&lt;/v&gt;&lt;/c&gt;&lt;c r=&quot;D721&quot; s=&quot;80&quot;&gt;&lt;f t=&quot;shared&quot; ca=&quot;1&quot; si=&quot;72&quot;/&gt;&lt;v&gt;0.15848932717967065&lt;/v&gt;&lt;/c&gt;&lt;c r=&quot;E721&quot; s=&quot;80&quot;&gt;&lt;f t=&quot;shared&quot; ca=&quot;1&quot; si=&quot;73&quot;/&gt;&lt;v&gt;7.1488396242925051E-2&lt;/v&gt;&lt;/c&gt;&lt;c r=&quot;F721&quot; s=&quot;80&quot;&gt;&lt;f t=&quot;shared&quot; ca=&quot;1&quot; si=&quot;74&quot;/&gt;&lt;v&gt;2.4363569035981983E-2&lt;/v&gt;&lt;/c&gt;&lt;c r=&quot;G721&quot; s=&quot;80&quot;&gt;&lt;f t=&quot;shared&quot; ca=&quot;1&quot; si=&quot;75&quot;/&gt;&lt;v&gt;9.5942529025769469E-2&lt;/v&gt;&lt;/c&gt;&lt;c r=&quot;H721&quot; s=&quot;81&quot;&gt;&lt;f t=&quot;shared&quot; ca=&quot;1&quot; si=&quot;76&quot;/&gt;&lt;v&gt;2535.5284743549164&lt;/v&gt;&lt;/c&gt;&lt;c r=&quot;I721&quot; s=&quot;62&quot;&gt;&lt;f t=&quot;shared&quot; ca=&quot;1&quot; si=&quot;77&quot;/&gt;&lt;v&gt;41.710569487098326&lt;/v&gt;&lt;/c&gt;&lt;/row&gt;&lt;row r=&quot;722&quot; spans=&quot;2:9&quot; x14ac:dyDescent=&quot;0.25&quot;&gt;&lt;c r=&quot;B722&quot; s=&quot;83&quot;&gt;&lt;v&gt;677&lt;/v&gt;&lt;/c&gt;&lt;c r=&quot;C722&quot; s=&quot;80&quot;&gt;&lt;f t=&quot;shared&quot; ca=&quot;1&quot; si=&quot;71&quot;/&gt;&lt;v&gt;5.2193182783665935E-2&lt;/v&gt;&lt;/c&gt;&lt;c r=&quot;D722&quot; s=&quot;80&quot;&gt;&lt;f t=&quot;shared&quot; ca=&quot;1&quot; si=&quot;72&quot;/&gt;&lt;v&gt;0.15648747478297334&lt;/v&gt;&lt;/c&gt;&lt;c r=&quot;E722&quot; s=&quot;80&quot;&gt;&lt;f t=&quot;shared&quot; ca=&quot;1&quot; si=&quot;73&quot;/&gt;&lt;v&gt;8.3354890098791976E-2&lt;/v&gt;&lt;/c&gt;&lt;c r=&quot;F722&quot; s=&quot;80&quot;&gt;&lt;f t=&quot;shared&quot; ca=&quot;1&quot; si=&quot;74&quot;/&gt;&lt;v&gt;3.268784683043445E-2&lt;/v&gt;&lt;/c&gt;&lt;c r=&quot;G722&quot; s=&quot;80&quot;&gt;&lt;f t=&quot;shared&quot; ca=&quot;1&quot; si=&quot;75&quot;/&gt;&lt;v&gt;9.4541232348081344E-2&lt;/v&gt;&lt;/c&gt;&lt;c r=&quot;H722&quot; s=&quot;81&quot;&gt;&lt;f t=&quot;shared&quot; ca=&quot;1&quot; si=&quot;76&quot;/&gt;&lt;v&gt;2203.6673918126498&lt;/v&gt;&lt;/c&gt;&lt;c r=&quot;I722&quot; s=&quot;62&quot;&gt;&lt;f t=&quot;shared&quot; ca=&quot;1&quot; si=&quot;77&quot;/&gt;&lt;v&gt;35.073347836252999&lt;/v&gt;&lt;/c&gt;&lt;/row&gt;&lt;row r=&quot;723&quot; spans=&quot;2:9&quot; x14ac:dyDescent=&quot;0.25&quot;&gt;&lt;c r=&quot;B723&quot; s=&quot;83&quot;&gt;&lt;v&gt;678&lt;/v&gt;&lt;/c&gt;&lt;c r=&quot;C723&quot; s=&quot;80&quot;&gt;&lt;f t=&quot;shared&quot; ca=&quot;1&quot; si=&quot;71&quot;/&gt;&lt;v&gt;2.1227006630055091E-2&lt;/v&gt;&lt;/c&gt;&lt;c r=&quot;D723&quot; s=&quot;80&quot;&gt;&lt;f t=&quot;shared&quot; ca=&quot;1&quot; si=&quot;72&quot;/&gt;&lt;v&gt;0.16721113872648227&lt;/v&gt;&lt;/c&gt;&lt;c r=&quot;E723&quot; s=&quot;80&quot;&gt;&lt;f t=&quot;shared&quot; ca=&quot;1&quot; si=&quot;73&quot;/&gt;&lt;v&gt;7.716309188638075E-2&lt;/v&gt;&lt;/c&gt;&lt;c r=&quot;F723&quot; s=&quot;80&quot;&gt;&lt;f t=&quot;shared&quot; ca=&quot;1&quot; si=&quot;74&quot;/&gt;&lt;v&gt;2.5406980165672964E-2&lt;/v&gt;&lt;/c&gt;&lt;c r=&quot;G723&quot; s=&quot;80&quot;&gt;&lt;f t=&quot;shared&quot; ca=&quot;1&quot; si=&quot;75&quot;/&gt;&lt;v&gt;0.10204779710853759&lt;/v&gt;&lt;/c&gt;&lt;c r=&quot;H723&quot; s=&quot;81&quot;&gt;&lt;f t=&quot;shared&quot; ca=&quot;1&quot; si=&quot;76&quot;/&gt;&lt;v&gt;2083.8879966963345&lt;/v&gt;&lt;/c&gt;&lt;c r=&quot;I723&quot; s=&quot;62&quot;&gt;&lt;f t=&quot;shared&quot; ca=&quot;1&quot; si=&quot;77&quot;/&gt;&lt;v&gt;32.677759933926694&lt;/v&gt;&lt;/c&gt;&lt;/row&gt;&lt;row r=&quot;724&quot; spans=&quot;2:9&quot; x14ac:dyDescent=&quot;0.25&quot;&gt;&lt;c r=&quot;B724&quot; s=&quot;83&quot;&gt;&lt;v&gt;679&lt;/v&gt;&lt;/c&gt;&lt;c r=&quot;C724&quot; s=&quot;80&quot;&gt;&lt;f t=&quot;shared&quot; ca=&quot;1&quot; si=&quot;71&quot;/&gt;&lt;v&gt;5.351093424846997E-2&lt;/v&gt;&lt;/c&gt;&lt;c r=&quot;D724&quot; s=&quot;80&quot;&gt;&lt;f t=&quot;shared&quot; ca=&quot;1&quot; si=&quot;72&quot;/&gt;&lt;v&gt;0.16050900333235621&lt;/v&gt;&lt;/c&gt;&lt;c r=&quot;E724&quot; s=&quot;80&quot;&gt;&lt;f t=&quot;shared&quot; ca=&quot;1&quot; si=&quot;73&quot;/&gt;&lt;v&gt;8.4641519918318309E-2&lt;/v&gt;&lt;/c&gt;&lt;c r=&quot;F724&quot; s=&quot;80&quot;&gt;&lt;f t=&quot;shared&quot; ca=&quot;1&quot; si=&quot;74&quot;/&gt;&lt;v&gt;1.8899568634214693E-2&lt;/v&gt;&lt;/c&gt;&lt;c r=&quot;G724&quot; s=&quot;80&quot;&gt;&lt;f t=&quot;shared&quot; ca=&quot;1&quot; si=&quot;75&quot;/&gt;&lt;v&gt;9.7356302332649358E-2&lt;/v&gt;&lt;/c&gt;&lt;c r=&quot;H724&quot; s=&quot;81&quot;&gt;&lt;f t=&quot;shared&quot; ca=&quot;1&quot; si=&quot;76&quot;/&gt;&lt;v&gt;1838.3989819994472&lt;/v&gt;&lt;/c&gt;&lt;c r=&quot;I724&quot; s=&quot;62&quot;&gt;&lt;f t=&quot;shared&quot; ca=&quot;1&quot; si=&quot;77&quot;/&gt;&lt;v&gt;27.767979639988944&lt;/v&gt;&lt;/c&gt;&lt;/row&gt;&lt;row r=&quot;725&quot; spans=&quot;2:9&quot; x14ac:dyDescent=&quot;0.25&quot;&gt;&lt;c r=&quot;B725&quot; s=&quot;83&quot;&gt;&lt;v&gt;680&lt;/v&gt;&lt;/c&gt;&lt;c r=&quot;C725&quot; s=&quot;80&quot;&gt;&lt;f t=&quot;shared&quot; ca=&quot;1&quot; si=&quot;71&quot;/&gt;&lt;v&gt;6.3359484907416053E-2&lt;/v&gt;&lt;/c&gt;&lt;c r=&quot;D725&quot; s=&quot;80&quot;&gt;&lt;f t=&quot;shared&quot; ca=&quot;1&quot; si=&quot;72&quot;/&gt;&lt;v&gt;0.17609296079936715&lt;/v&gt;&lt;/c&gt;&lt;c r=&quot;E725&quot; s=&quot;80&quot;&gt;&lt;f t=&quot;shared&quot; ca=&quot;1&quot; si=&quot;73&quot;/&gt;&lt;v&gt;7.563911330694964E-2&lt;/v&gt;&lt;/c&gt;&lt;c r=&quot;F725&quot; s=&quot;80&quot;&gt;&lt;f t=&quot;shared&quot; ca=&quot;1&quot; si=&quot;74&quot;/&gt;&lt;v&gt;2.4823435715753982E-2&lt;/v&gt;&lt;/c&gt;&lt;c r=&quot;G725&quot; s=&quot;80&quot;&gt;&lt;f t=&quot;shared&quot; ca=&quot;1&quot; si=&quot;75&quot;/&gt;&lt;v&gt;0.108265072559557&lt;/v&gt;&lt;/c&gt;&lt;c r=&quot;H725&quot; s=&quot;81&quot;&gt;&lt;f t=&quot;shared&quot; ca=&quot;1&quot; si=&quot;76&quot;/&gt;&lt;v&gt;2713.9134283837843&lt;/v&gt;&lt;/c&gt;&lt;c r=&quot;I725&quot; s=&quot;62&quot;&gt;&lt;f t=&quot;shared&quot; ca=&quot;1&quot; si=&quot;77&quot;/&gt;&lt;v&gt;45.278268567675688&lt;/v&gt;&lt;/c&gt;&lt;/row&gt;&lt;row r=&quot;726&quot; spans=&quot;2:9&quot; x14ac:dyDescent=&quot;0.25&quot;&gt;&lt;c r=&quot;B726&quot; s=&quot;83&quot;&gt;&lt;v&gt;681&lt;/v&gt;&lt;/c&gt;&lt;c r=&quot;C726&quot; s=&quot;80&quot;&gt;&lt;f t=&quot;shared&quot; ca=&quot;1&quot; si=&quot;71&quot;/&gt;&lt;v&gt;3.614679019882773E-2&lt;/v&gt;&lt;/c&gt;&lt;c r=&quot;D726&quot; s=&quot;80&quot;&gt;&lt;f t=&quot;shared&quot; ca=&quot;1&quot; si=&quot;72&quot;/&gt;&lt;v&gt;0.15653054716010059&lt;/v&gt;&lt;/c&gt;&lt;c r=&quot;E726&quot; s=&quot;80&quot;&gt;&lt;f t=&quot;shared&quot; ca=&quot;1&quot; si=&quot;73&quot;/&gt;&lt;v&gt;7.5635797481295203E-2&lt;/v&gt;&lt;/c&gt;&lt;c r=&quot;F726&quot; s=&quot;80&quot;&gt;&lt;f t=&quot;shared&quot; ca=&quot;1&quot; si=&quot;74&quot;/&gt;&lt;v&gt;2.9164151348572039E-2&lt;/v&gt;&lt;/c&gt;&lt;c r=&quot;G726&quot; s=&quot;80&quot;&gt;&lt;f t=&quot;shared&quot; ca=&quot;1&quot; si=&quot;75&quot;/&gt;&lt;v&gt;9.4571383012070409E-2&lt;/v&gt;&lt;/c&gt;&lt;c r=&quot;H726&quot; s=&quot;81&quot;&gt;&lt;f t=&quot;shared&quot; ca=&quot;1&quot; si=&quot;76&quot;/&gt;&lt;v&gt;2268.4251461910026&lt;/v&gt;&lt;/c&gt;&lt;c r=&quot;I726&quot; s=&quot;62&quot;&gt;&lt;f t=&quot;shared&quot; ca=&quot;1&quot; si=&quot;77&quot;/&gt;&lt;v&gt;36.368502923820053&lt;/v&gt;&lt;/c&gt;&lt;/row&gt;&lt;row r=&quot;727&quot; spans=&quot;2:9&quot; x14ac:dyDescent=&quot;0.25&quot;&gt;&lt;c r=&quot;B727&quot; s=&quot;83&quot;&gt;&lt;v&gt;682&lt;/v&gt;&lt;/c&gt;&lt;c r=&quot;C727&quot; s=&quot;80&quot;&gt;&lt;f t=&quot;shared&quot; ca=&quot;1&quot; si=&quot;71&quot;/&gt;&lt;v&gt;3.1349792573328053E-2&lt;/v&gt;&lt;/c&gt;&lt;c r=&quot;D727&quot; s=&quot;80&quot;&gt;&lt;f t=&quot;shared&quot; ca=&quot;1&quot; si=&quot;72&quot;/&gt;&lt;v&gt;0.16003442686582825&lt;/v&gt;&lt;/c&gt;&lt;c r=&quot;E727&quot; s=&quot;80&quot;&gt;&lt;f t=&quot;shared&quot; ca=&quot;1&quot; si=&quot;73&quot;/&gt;&lt;v&gt;8.2567127797990525E-2&lt;/v&gt;&lt;/c&gt;&lt;c r=&quot;F727&quot; s=&quot;80&quot;&gt;&lt;f t=&quot;shared&quot; ca=&quot;1&quot; si=&quot;74&quot;/&gt;&lt;v&gt;2.5061880929151226E-2&lt;/v&gt;&lt;/c&gt;&lt;c r=&quot;G727&quot; s=&quot;80&quot;&gt;&lt;f t=&quot;shared&quot; ca=&quot;1&quot; si=&quot;75&quot;/&gt;&lt;v&gt;9.7024098806079762E-2&lt;/v&gt;&lt;/c&gt;&lt;c r=&quot;H727&quot; s=&quot;81&quot;&gt;&lt;f t=&quot;shared&quot; ca=&quot;1&quot; si=&quot;76&quot;/&gt;&lt;v&gt;1866.6529937550533&lt;/v&gt;&lt;/c&gt;&lt;c r=&quot;I727&quot; s=&quot;62&quot;&gt;&lt;f t=&quot;shared&quot; ca=&quot;1&quot; si=&quot;77&quot;/&gt;&lt;v&gt;28.333059875101068&lt;/v&gt;&lt;/c&gt;&lt;/row&gt;&lt;row r=&quot;728&quot; spans=&quot;2:9&quot; x14ac:dyDescent=&quot;0.25&quot;&gt;&lt;c r=&quot;B728&quot; s=&quot;83&quot;&gt;&lt;v&gt;683&lt;/v&gt;&lt;/c&gt;&lt;c r=&quot;C728&quot; s=&quot;80&quot;&gt;&lt;f t=&quot;shared&quot; ca=&quot;1&quot; si=&quot;71&quot;/&gt;&lt;v&gt;4.6880954289908912E-2&lt;/v&gt;&lt;/c&gt;&lt;c r=&quot;D728&quot; s=&quot;80&quot;&gt;&lt;f t=&quot;shared&quot; ca=&quot;1&quot; si=&quot;72&quot;/&gt;&lt;v&gt;0.15688533737975455&lt;/v&gt;&lt;/c&gt;&lt;c r=&quot;E728&quot; s=&quot;80&quot;&gt;&lt;f t=&quot;shared&quot; ca=&quot;1&quot; si=&quot;73&quot;/&gt;&lt;v&gt;8.6356923391846363E-2&lt;/v&gt;&lt;/c&gt;&lt;c r=&quot;F728&quot; s=&quot;80&quot;&gt;&lt;f t=&quot;shared&quot; ca=&quot;1&quot; si=&quot;74&quot;/&gt;&lt;v&gt;2.8012669861568858E-2&lt;/v&gt;&lt;/c&gt;&lt;c r=&quot;G728&quot; s=&quot;80&quot;&gt;&lt;f t=&quot;shared&quot; ca=&quot;1&quot; si=&quot;75&quot;/&gt;&lt;v&gt;9.4819736165828172E-2&lt;/v&gt;&lt;/c&gt;&lt;c r=&quot;H728&quot; s=&quot;81&quot;&gt;&lt;f t=&quot;shared&quot; ca=&quot;1&quot; si=&quot;76&quot;/&gt;&lt;v&gt;1903.9427726596484&lt;/v&gt;&lt;/c&gt;&lt;c r=&quot;I728&quot; s=&quot;62&quot;&gt;&lt;f t=&quot;shared&quot; ca=&quot;1&quot; si=&quot;77&quot;/&gt;&lt;v&gt;29.078855453192968&lt;/v&gt;&lt;/c&gt;&lt;/row&gt;&lt;row r=&quot;729&quot; spans=&quot;2:9&quot; x14ac:dyDescent=&quot;0.25&quot;&gt;&lt;c r=&quot;B729&quot; s=&quot;83&quot;&gt;&lt;v&gt;684&lt;/v&gt;&lt;/c&gt;&lt;c r=&quot;C729&quot; s=&quot;80&quot;&gt;&lt;f t=&quot;shared&quot; ca=&quot;1&quot; si=&quot;71&quot;/&gt;&lt;v&gt;8.2460591044926257E-2&lt;/v&gt;&lt;/c&gt;&lt;c r=&quot;D729&quot; s=&quot;80&quot;&gt;&lt;f t=&quot;shared&quot; ca=&quot;1&quot; si=&quot;72&quot;/&gt;&lt;v&gt;0.16334021605658713&lt;/v&gt;&lt;/c&gt;&lt;c r=&quot;E729&quot; s=&quot;80&quot;&gt;&lt;f t=&quot;shared&quot; ca=&quot;1&quot; si=&quot;73&quot;/&gt;&lt;v&gt;7.4818106777437984E-2&lt;/v&gt;&lt;/c&gt;&lt;c r=&quot;F729&quot; s=&quot;80&quot;&gt;&lt;f t=&quot;shared&quot; ca=&quot;1&quot; si=&quot;74&quot;/&gt;&lt;v&gt;2.2336512827775705E-2&lt;/v&gt;&lt;/c&gt;&lt;c r=&quot;G729&quot; s=&quot;80&quot;&gt;&lt;f t=&quot;shared&quot; ca=&quot;1&quot; si=&quot;75&quot;/&gt;&lt;v&gt;9.9338151239610983E-2&lt;/v&gt;&lt;/c&gt;&lt;c r=&quot;H729&quot; s=&quot;81&quot;&gt;&lt;f t=&quot;shared&quot; ca=&quot;1&quot; si=&quot;76&quot;/&gt;&lt;v&gt;2637.8809320426085&lt;/v&gt;&lt;/c&gt;&lt;c r=&quot;I729&quot; s=&quot;62&quot;&gt;&lt;f t=&quot;shared&quot; ca=&quot;1&quot; si=&quot;77&quot;/&gt;&lt;v&gt;43.757618640852172&lt;/v&gt;&lt;/c&gt;&lt;/row&gt;&lt;row r=&quot;730&quot; spans=&quot;2:9&quot; x14ac:dyDescent=&quot;0.25&quot;&gt;&lt;c r=&quot;B730&quot; s=&quot;83&quot;&gt;&lt;v&gt;685&lt;/v&gt;&lt;/c&gt;&lt;c r=&quot;C730&quot; s=&quot;80&quot;&gt;&lt;f t=&quot;shared&quot; ca=&quot;1&quot; si=&quot;71&quot;/&gt;&lt;v&gt;3.9347260242564658E-2&lt;/v&gt;&lt;/c&gt;&lt;c r=&quot;D730&quot; s=&quot;80&quot;&gt;&lt;f t=&quot;shared&quot; ca=&quot;1&quot; si=&quot;72&quot;/&gt;&lt;v&gt;0.15294626822557741&lt;/v&gt;&lt;/c&gt;&lt;c r=&quot;E730&quot; s=&quot;80&quot;&gt;&lt;f t=&quot;shared&quot; ca=&quot;1&quot; si=&quot;73&quot;/&gt;&lt;v&gt;7.8216118244749472E-2&lt;/v&gt;&lt;/c&gt;&lt;c r=&quot;F730&quot; s=&quot;80&quot;&gt;&lt;f t=&quot;shared&quot; ca=&quot;1&quot; si=&quot;74&quot;/&gt;&lt;v&gt;3.0321181323365975E-2&lt;/v&gt;&lt;/c&gt;&lt;c r=&quot;G730&quot; s=&quot;80&quot;&gt;&lt;f t=&quot;shared&quot; ca=&quot;1&quot; si=&quot;75&quot;/&gt;&lt;v&gt;9.2062387757904179E-2&lt;/v&gt;&lt;/c&gt;&lt;c r=&quot;H730&quot; s=&quot;81&quot;&gt;&lt;f t=&quot;shared&quot; ca=&quot;1&quot; si=&quot;76&quot;/&gt;&lt;v&gt;2164.2303163449565&lt;/v&gt;&lt;/c&gt;&lt;c r=&quot;I730&quot; s=&quot;62&quot;&gt;&lt;f t=&quot;shared&quot; ca=&quot;1&quot; si=&quot;77&quot;/&gt;&lt;v&gt;34.28460632689913&lt;/v&gt;&lt;/c&gt;&lt;/row&gt;&lt;row r=&quot;731&quot; spans=&quot;2:9&quot; x14ac:dyDescent=&quot;0.25&quot;&gt;&lt;c r=&quot;B731&quot; s=&quot;83&quot;&gt;&lt;v&gt;686&lt;/v&gt;&lt;/c&gt;&lt;c r=&quot;C731&quot; s=&quot;80&quot;&gt;&lt;f t=&quot;shared&quot; ca=&quot;1&quot; si=&quot;71&quot;/&gt;&lt;v&gt;5.5012914864883349E-2&lt;/v&gt;&lt;/c&gt;&lt;c r=&quot;D731&quot; s=&quot;80&quot;&gt;&lt;f t=&quot;shared&quot; ca=&quot;1&quot; si=&quot;72&quot;/&gt;&lt;v&gt;0.14432292305481764&lt;/v&gt;&lt;/c&gt;&lt;c r=&quot;E731&quot; s=&quot;80&quot;&gt;&lt;f t=&quot;shared&quot; ca=&quot;1&quot; si=&quot;73&quot;/&gt;&lt;v&gt;9.1704482140777602E-2&lt;/v&gt;&lt;/c&gt;&lt;c r=&quot;F731&quot; s=&quot;80&quot;&gt;&lt;f t=&quot;shared&quot; ca=&quot;1&quot; si=&quot;74&quot;/&gt;&lt;v&gt;3.0861238021953244E-2&lt;/v&gt;&lt;/c&gt;&lt;c r=&quot;G731&quot; s=&quot;80&quot;&gt;&lt;f t=&quot;shared&quot; ca=&quot;1&quot; si=&quot;75&quot;/&gt;&lt;v&gt;8.6026046138372364E-2&lt;/v&gt;&lt;/c&gt;&lt;c r=&quot;H731&quot; s=&quot;81&quot;&gt;&lt;f t=&quot;shared&quot; ca=&quot;1&quot; si=&quot;76&quot;/&gt;&lt;v&gt;1698.0318999548431&lt;/v&gt;&lt;/c&gt;&lt;c r=&quot;I731&quot; s=&quot;62&quot;&gt;&lt;f t=&quot;shared&quot; ca=&quot;1&quot; si=&quot;77&quot;/&gt;&lt;v&gt;24.960637999096861&lt;/v&gt;&lt;/c&gt;&lt;/row&gt;&lt;row r=&quot;732&quot; spans=&quot;2:9&quot; x14ac:dyDescent=&quot;0.25&quot;&gt;&lt;c r=&quot;B732&quot; s=&quot;83&quot;&gt;&lt;v&gt;687&lt;/v&gt;&lt;/c&gt;&lt;c r=&quot;C732&quot; s=&quot;80&quot;&gt;&lt;f t=&quot;shared&quot; ca=&quot;1&quot; si=&quot;71&quot;/&gt;&lt;v&gt;5.1680487133547108E-2&lt;/v&gt;&lt;/c&gt;&lt;c r=&quot;D732&quot; s=&quot;80&quot;&gt;&lt;f t=&quot;shared&quot; ca=&quot;1&quot; si=&quot;72&quot;/&gt;&lt;v&gt;0.15709818542797896&lt;/v&gt;&lt;/c&gt;&lt;c r=&quot;E732&quot; s=&quot;80&quot;&gt;&lt;f t=&quot;shared&quot; ca=&quot;1&quot; si=&quot;73&quot;/&gt;&lt;v&gt;7.6682531245278435E-2&lt;/v&gt;&lt;/c&gt;&lt;c r=&quot;F732&quot; s=&quot;80&quot;&gt;&lt;f t=&quot;shared&quot; ca=&quot;1&quot; si=&quot;74&quot;/&gt;&lt;v&gt;2.3116662827039024E-2&lt;/v&gt;&lt;/c&gt;&lt;c r=&quot;G732&quot; s=&quot;80&quot;&gt;&lt;f t=&quot;shared&quot; ca=&quot;1&quot; si=&quot;75&quot;/&gt;&lt;v&gt;9.4968729799585261E-2&lt;/v&gt;&lt;/c&gt;&lt;c r=&quot;H732&quot; s=&quot;81&quot;&gt;&lt;f t=&quot;shared&quot; ca=&quot;1&quot; si=&quot;76&quot;/&gt;&lt;v&gt;2158.4188258735448&lt;/v&gt;&lt;/c&gt;&lt;c r=&quot;I732&quot; s=&quot;62&quot;&gt;&lt;f t=&quot;shared&quot; ca=&quot;1&quot; si=&quot;77&quot;/&gt;&lt;v&gt;34.168376517470897&lt;/v&gt;&lt;/c&gt;&lt;/row&gt;&lt;row r=&quot;733&quot; spans=&quot;2:9&quot; x14ac:dyDescent=&quot;0.25&quot;&gt;&lt;c r=&quot;B733&quot; s=&quot;83&quot;&gt;&lt;v&gt;688&lt;/v&gt;&lt;/c&gt;&lt;c r=&quot;C733&quot; s=&quot;80&quot;&gt;&lt;f t=&quot;shared&quot; ca=&quot;1&quot; si=&quot;71&quot;/&gt;&lt;v&gt;4.3682118895603063E-2&lt;/v&gt;&lt;/c&gt;&lt;c r=&quot;D733&quot; s=&quot;80&quot;&gt;&lt;f t=&quot;shared&quot; ca=&quot;1&quot; si=&quot;72&quot;/&gt;&lt;v&gt;0.14652764185969822&lt;/v&gt;&lt;/c&gt;&lt;c r=&quot;E733&quot; s=&quot;80&quot;&gt;&lt;f t=&quot;shared&quot; ca=&quot;1&quot; si=&quot;73&quot;/&gt;&lt;v&gt;7.4676170997753533E-2&lt;/v&gt;&lt;/c&gt;&lt;c r=&quot;F733&quot; s=&quot;80&quot;&gt;&lt;f t=&quot;shared&quot; ca=&quot;1&quot; si=&quot;74&quot;/&gt;&lt;v&gt;2.5587716101693744E-2&lt;/v&gt;&lt;/c&gt;&lt;c r=&quot;G733&quot; s=&quot;80&quot;&gt;&lt;f t=&quot;shared&quot; ca=&quot;1&quot; si=&quot;75&quot;/&gt;&lt;v&gt;8.7569349301788751E-2&lt;/v&gt;&lt;/c&gt;&lt;c r=&quot;H733&quot; s=&quot;81&quot;&gt;&lt;f t=&quot;shared&quot; ca=&quot;1&quot; si=&quot;76&quot;/&gt;&lt;v&gt;2080.9998379896692&lt;/v&gt;&lt;/c&gt;&lt;c r=&quot;I733&quot; s=&quot;62&quot;&gt;&lt;f t=&quot;shared&quot; ca=&quot;1&quot; si=&quot;77&quot;/&gt;&lt;v&gt;32.619996759793388&lt;/v&gt;&lt;/c&gt;&lt;/row&gt;&lt;row r=&quot;734&quot; spans=&quot;2:9&quot; x14ac:dyDescent=&quot;0.25&quot;&gt;&lt;c r=&quot;B734&quot; s=&quot;83&quot;&gt;&lt;v&gt;689&lt;/v&gt;&lt;/c&gt;&lt;c r=&quot;C734&quot; s=&quot;80&quot;&gt;&lt;f t=&quot;shared&quot; ca=&quot;1&quot; si=&quot;71&quot;/&gt;&lt;v&gt;6.1575558598874425E-2&lt;/v&gt;&lt;/c&gt;&lt;c r=&quot;D734&quot; s=&quot;80&quot;&gt;&lt;f t=&quot;shared&quot; ca=&quot;1&quot; si=&quot;72&quot;/&gt;&lt;v&gt;0.14349551303800592&lt;/v&gt;&lt;/c&gt;&lt;c r=&quot;E734&quot; s=&quot;80&quot;&gt;&lt;f t=&quot;shared&quot; ca=&quot;1&quot; si=&quot;73&quot;/&gt;&lt;v&gt;7.3883192073114778E-2&lt;/v&gt;&lt;/c&gt;&lt;c r=&quot;F734&quot; s=&quot;80&quot;&gt;&lt;f t=&quot;shared&quot; ca=&quot;1&quot; si=&quot;74&quot;/&gt;&lt;v&gt;2.4354477590930432E-2&lt;/v&gt;&lt;/c&gt;&lt;c r=&quot;G734&quot; s=&quot;80&quot;&gt;&lt;f t=&quot;shared&quot; ca=&quot;1&quot; si=&quot;75&quot;/&gt;&lt;v&gt;8.5446859126604158E-2&lt;/v&gt;&lt;/c&gt;&lt;c r=&quot;H734&quot; s=&quot;81&quot;&gt;&lt;f t=&quot;shared&quot; ca=&quot;1&quot; si=&quot;76&quot;/&gt;&lt;v&gt;2185.0582601775332&lt;/v&gt;&lt;/c&gt;&lt;c r=&quot;I734&quot; s=&quot;62&quot;&gt;&lt;f t=&quot;shared&quot; ca=&quot;1&quot; si=&quot;77&quot;/&gt;&lt;v&gt;34.701165203550666&lt;/v&gt;&lt;/c&gt;&lt;/row&gt;&lt;row r=&quot;735&quot; spans=&quot;2:9&quot; x14ac:dyDescent=&quot;0.25&quot;&gt;&lt;c r=&quot;B735&quot; s=&quot;83&quot;&gt;&lt;v&gt;690&lt;/v&gt;&lt;/c&gt;&lt;c r=&quot;C735&quot; s=&quot;80&quot;&gt;&lt;f t=&quot;shared&quot; ca=&quot;1&quot; si=&quot;71&quot;/&gt;&lt;v&gt;2.0486475670088405E-2&lt;/v&gt;&lt;/c&gt;&lt;c r=&quot;D735&quot; s=&quot;80&quot;&gt;&lt;f t=&quot;shared&quot; ca=&quot;1&quot; si=&quot;72&quot;/&gt;&lt;v&gt;0.15052506206202182&lt;/v&gt;&lt;/c&gt;&lt;c r=&quot;E735&quot; s=&quot;80&quot;&gt;&lt;f t=&quot;shared&quot; ca=&quot;1&quot; si=&quot;73&quot;/&gt;&lt;v&gt;8.7222855327720381E-2&lt;/v&gt;&lt;/c&gt;&lt;c r=&quot;F735&quot; s=&quot;80&quot;&gt;&lt;f t=&quot;shared&quot; ca=&quot;1&quot; si=&quot;74&quot;/&gt;&lt;v&gt;2.9410013268120185E-2&lt;/v&gt;&lt;/c&gt;&lt;c r=&quot;G735&quot; s=&quot;80&quot;&gt;&lt;f t=&quot;shared&quot; ca=&quot;1&quot; si=&quot;75&quot;/&gt;&lt;v&gt;9.0367543443415271E-2&lt;/v&gt;&lt;/c&gt;&lt;c r=&quot;H735&quot; s=&quot;81&quot;&gt;&lt;f t=&quot;shared&quot; ca=&quot;1&quot; si=&quot;76&quot;/&gt;&lt;v&gt;1624.7553938232129&lt;/v&gt;&lt;/c&gt;&lt;c r=&quot;I735&quot; s=&quot;62&quot;&gt;&lt;f t=&quot;shared&quot; ca=&quot;1&quot; si=&quot;77&quot;/&gt;&lt;v&gt;23.495107876464257&lt;/v&gt;&lt;/c&gt;&lt;/row&gt;&lt;row r=&quot;736&quot; spans=&quot;2:9&quot; x14ac:dyDescent=&quot;0.25&quot;&gt;&lt;c r=&quot;B736&quot; s=&quot;83&quot;&gt;&lt;v&gt;691&lt;/v&gt;&lt;/c&gt;&lt;c r=&quot;C736&quot; s=&quot;80&quot;&gt;&lt;f t=&quot;shared&quot; ca=&quot;1&quot; si=&quot;71&quot;/&gt;&lt;v&gt;5.82143163098423E-2&lt;/v&gt;&lt;/c&gt;&lt;c r=&quot;D736&quot; s=&quot;80&quot;&gt;&lt;f t=&quot;shared&quot; ca=&quot;1&quot; si=&quot;72&quot;/&gt;&lt;v&gt;0.14515852516168867&lt;/v&gt;&lt;/c&gt;&lt;c r=&quot;E736&quot; s=&quot;80&quot;&gt;&lt;f t=&quot;shared&quot; ca=&quot;1&quot; si=&quot;73&quot;/&gt;&lt;v&gt;6.7859363118533272E-2&lt;/v&gt;&lt;/c&gt;&lt;c r=&quot;F736&quot; s=&quot;80&quot;&gt;&lt;f t=&quot;shared&quot; ca=&quot;1&quot; si=&quot;74&quot;/&gt;&lt;v&gt;2.3717476803332329E-2&lt;/v&gt;&lt;/c&gt;&lt;c r=&quot;G736&quot; s=&quot;80&quot;&gt;&lt;f t=&quot;shared&quot; ca=&quot;1&quot; si=&quot;75&quot;/&gt;&lt;v&gt;8.6610967613182072E-2&lt;/v&gt;&lt;/c&gt;&lt;c r=&quot;H736&quot; s=&quot;81&quot;&gt;&lt;f t=&quot;shared&quot; ca=&quot;1&quot; si=&quot;76&quot;/&gt;&lt;v&gt;2458.0640960012925&lt;/v&gt;&lt;/c&gt;&lt;c r=&quot;I736&quot; s=&quot;62&quot;&gt;&lt;f t=&quot;shared&quot; ca=&quot;1&quot; si=&quot;77&quot;/&gt;&lt;v&gt;40.16128192002585&lt;/v&gt;&lt;/c&gt;&lt;/row&gt;&lt;row r=&quot;737&quot; spans=&quot;2:9&quot; x14ac:dyDescent=&quot;0.25&quot;&gt;&lt;c r=&quot;B737&quot; s=&quot;83&quot;&gt;&lt;v&gt;692&lt;/v&gt;&lt;/c&gt;&lt;c r=&quot;C737&quot; s=&quot;80&quot;&gt;&lt;f t=&quot;shared&quot; ca=&quot;1&quot; si=&quot;71&quot;/&gt;&lt;v&gt;6.7605813137928544E-2&lt;/v&gt;&lt;/c&gt;&lt;c r=&quot;D737&quot; s=&quot;80&quot;&gt;&lt;f t=&quot;shared&quot; ca=&quot;1&quot; si=&quot;72&quot;/&gt;&lt;v&gt;0.17003898458790648&lt;/v&gt;&lt;/c&gt;&lt;c r=&quot;E737&quot; s=&quot;80&quot;&gt;&lt;f t=&quot;shared&quot; ca=&quot;1&quot; si=&quot;73&quot;/&gt;&lt;v&gt;7.5808152742374207E-2&lt;/v&gt;&lt;/c&gt;&lt;c r=&quot;F737&quot; s=&quot;80&quot;&gt;&lt;f t=&quot;shared&quot; ca=&quot;1&quot; si=&quot;74&quot;/&gt;&lt;v&gt;2.3601027644797452E-2&lt;/v&gt;&lt;/c&gt;&lt;c r=&quot;G737&quot; s=&quot;80&quot;&gt;&lt;f t=&quot;shared&quot; ca=&quot;1&quot; si=&quot;75&quot;/&gt;&lt;v&gt;0.10402728921153453&lt;/v&gt;&lt;/c&gt;&lt;c r=&quot;H737&quot; s=&quot;81&quot;&gt;&lt;f t=&quot;shared&quot; ca=&quot;1&quot; si=&quot;76&quot;/&gt;&lt;v&gt;2594.9674859479201&lt;/v&gt;&lt;/c&gt;&lt;c r=&quot;I737&quot; s=&quot;62&quot;&gt;&lt;f t=&quot;shared&quot; ca=&quot;1&quot; si=&quot;77&quot;/&gt;&lt;v&gt;42.899349718958405&lt;/v&gt;&lt;/c&gt;&lt;/row&gt;&lt;row r=&quot;738&quot; spans=&quot;2:9&quot; x14ac:dyDescent=&quot;0.25&quot;&gt;&lt;c r=&quot;B738&quot; s=&quot;83&quot;&gt;&lt;v&gt;693&lt;/v&gt;&lt;/c&gt;&lt;c r=&quot;C738&quot; s=&quot;80&quot;&gt;&lt;f t=&quot;shared&quot; ca=&quot;1&quot; si=&quot;71&quot;/&gt;&lt;v&gt;5.7500689181647115E-2&lt;/v&gt;&lt;/c&gt;&lt;c r=&quot;D738&quot; s=&quot;80&quot;&gt;&lt;f t=&quot;shared&quot; ca=&quot;1&quot; si=&quot;72&quot;/&gt;&lt;v&gt;0.17084096682330563&lt;/v&gt;&lt;/c&gt;&lt;c r=&quot;E738&quot; s=&quot;80&quot;&gt;&lt;f t=&quot;shared&quot; ca=&quot;1&quot; si=&quot;73&quot;/&gt;&lt;v&gt;7.2461232002500708E-2&lt;/v&gt;&lt;/c&gt;&lt;c r=&quot;F738&quot; s=&quot;80&quot;&gt;&lt;f t=&quot;shared&quot; ca=&quot;1&quot; si=&quot;74&quot;/&gt;&lt;v&gt;2.6454169391166838E-2&lt;/v&gt;&lt;/c&gt;&lt;c r=&quot;G738&quot; s=&quot;80&quot;&gt;&lt;f t=&quot;shared&quot; ca=&quot;1&quot; si=&quot;75&quot;/&gt;&lt;v&gt;0.10458867677631395&lt;/v&gt;&lt;/c&gt;&lt;c r=&quot;H738&quot; s=&quot;81&quot;&gt;&lt;f t=&quot;shared&quot; ca=&quot;1&quot; si=&quot;76&quot;/&gt;&lt;v&gt;2810.4725141306417&lt;/v&gt;&lt;/c&gt;&lt;c r=&quot;I738&quot; s=&quot;62&quot;&gt;&lt;f t=&quot;shared&quot; ca=&quot;1&quot; si=&quot;77&quot;/&gt;&lt;v&gt;47.209450282612835&lt;/v&gt;&lt;/c&gt;&lt;/row&gt;&lt;row r=&quot;739&quot; spans=&quot;2:9&quot; x14ac:dyDescent=&quot;0.25&quot;&gt;&lt;c r=&quot;B739&quot; s=&quot;83&quot;&gt;&lt;v&gt;694&lt;/v&gt;&lt;/c&gt;&lt;c r=&quot;C739&quot; s=&quot;80&quot;&gt;&lt;f t=&quot;shared&quot; ca=&quot;1&quot; si=&quot;71&quot;/&gt;&lt;v&gt;4.4105000922693705E-2&lt;/v&gt;&lt;/c&gt;&lt;c r=&quot;D739&quot; s=&quot;80&quot;&gt;&lt;f t=&quot;shared&quot; ca=&quot;1&quot; si=&quot;72&quot;/&gt;&lt;v&gt;0.16692694010455228&lt;/v&gt;&lt;/c&gt;&lt;c r=&quot;E739&quot; s=&quot;80&quot;&gt;&lt;f t=&quot;shared&quot; ca=&quot;1&quot; si=&quot;73&quot;/&gt;&lt;v&gt;8.5975481519475941E-2&lt;/v&gt;&lt;/c&gt;&lt;c r=&quot;F739&quot; s=&quot;80&quot;&gt;&lt;f t=&quot;shared&quot; ca=&quot;1&quot; si=&quot;74&quot;/&gt;&lt;v&gt;2.5372138428420093E-2&lt;/v&gt;&lt;/c&gt;&lt;c r=&quot;G739&quot; s=&quot;80&quot;&gt;&lt;f t=&quot;shared&quot; ca=&quot;1&quot; si=&quot;75&quot;/&gt;&lt;v&gt;0.10184885807318658&lt;/v&gt;&lt;/c&gt;&lt;c r=&quot;H739&quot; s=&quot;81&quot;&gt;&lt;f t=&quot;shared&quot; ca=&quot;1&quot; si=&quot;76&quot;/&gt;&lt;v&gt;1962.4005316036055&lt;/v&gt;&lt;/c&gt;&lt;c r=&quot;I739&quot; s=&quot;62&quot;&gt;&lt;f t=&quot;shared&quot; ca=&quot;1&quot; si=&quot;77&quot;/&gt;&lt;v&gt;30.248010632072109&lt;/v&gt;&lt;/c&gt;&lt;/row&gt;&lt;row r=&quot;740&quot; spans=&quot;2:9&quot; x14ac:dyDescent=&quot;0.25&quot;&gt;&lt;c r=&quot;B740&quot; s=&quot;83&quot;&gt;&lt;v&gt;695&lt;/v&gt;&lt;/c&gt;&lt;c r=&quot;C740&quot; s=&quot;80&quot;&gt;&lt;f t=&quot;shared&quot; ca=&quot;1&quot; si=&quot;71&quot;/&gt;&lt;v&gt;2.498858142304405E-2&lt;/v&gt;&lt;/c&gt;&lt;c r=&quot;D740&quot; s=&quot;80&quot;&gt;&lt;f t=&quot;shared&quot; ca=&quot;1&quot; si=&quot;72&quot;/&gt;&lt;v&gt;0.13846545909963176&lt;/v&gt;&lt;/c&gt;&lt;c r=&quot;E740&quot; s=&quot;80&quot;&gt;&lt;f t=&quot;shared&quot; ca=&quot;1&quot; si=&quot;73&quot;/&gt;&lt;v&gt;8.4773302277607751E-2&lt;/v&gt;&lt;/c&gt;&lt;c r=&quot;F740&quot; s=&quot;80&quot;&gt;&lt;f t=&quot;shared&quot; ca=&quot;1&quot; si=&quot;74&quot;/&gt;&lt;v&gt;2.5754416079651319E-2&lt;/v&gt;&lt;/c&gt;&lt;c r=&quot;G740&quot; s=&quot;80&quot;&gt;&lt;f t=&quot;shared&quot; ca=&quot;1&quot; si=&quot;75&quot;/&gt;&lt;v&gt;8.1925821369742247E-2&lt;/v&gt;&lt;/c&gt;&lt;c r=&quot;H740&quot; s=&quot;81&quot;&gt;&lt;f t=&quot;shared&quot; ca=&quot;1&quot; si=&quot;76&quot;/&gt;&lt;v&gt;1490.0743615169683&lt;/v&gt;&lt;/c&gt;&lt;c r=&quot;I740&quot; s=&quot;62&quot;&gt;&lt;f t=&quot;shared&quot; ca=&quot;1&quot; si=&quot;77&quot;/&gt;&lt;v&gt;20.801487230339365&lt;/v&gt;&lt;/c&gt;&lt;/row&gt;&lt;row r=&quot;741&quot; spans=&quot;2:9&quot; x14ac:dyDescent=&quot;0.25&quot;&gt;&lt;c r=&quot;B741&quot; s=&quot;83&quot;&gt;&lt;v&gt;696&lt;/v&gt;&lt;/c&gt;&lt;c r=&quot;C741&quot; s=&quot;80&quot;&gt;&lt;f t=&quot;shared&quot; ca=&quot;1&quot; si=&quot;71&quot;/&gt;&lt;v&gt;3.564251200681056E-2&lt;/v&gt;&lt;/c&gt;&lt;c r=&quot;D741&quot; s=&quot;80&quot;&gt;&lt;f t=&quot;shared&quot; ca=&quot;1&quot; si=&quot;72&quot;/&gt;&lt;v&gt;0.17666488025012381&lt;/v&gt;&lt;/c&gt;&lt;c r=&quot;E741&quot; s=&quot;80&quot;&gt;&lt;f t=&quot;shared&quot; ca=&quot;1&quot; si=&quot;73&quot;/&gt;&lt;v&gt;7.389170293918218E-2&lt;/v&gt;&lt;/c&gt;&lt;c r=&quot;F741&quot; s=&quot;80&quot;&gt;&lt;f t=&quot;shared&quot; ca=&quot;1&quot; si=&quot;74&quot;/&gt;&lt;v&gt;3.0457951691863008E-2&lt;/v&gt;&lt;/c&gt;&lt;c r=&quot;G741&quot; s=&quot;80&quot;&gt;&lt;f t=&quot;shared&quot; ca=&quot;1&quot; si=&quot;75&quot;/&gt;&lt;v&gt;0.10866541617508665&lt;/v&gt;&lt;/c&gt;&lt;c r=&quot;H741&quot; s=&quot;81&quot;&gt;&lt;f t=&quot;shared&quot; ca=&quot;1&quot; si=&quot;76&quot;/&gt;&lt;v&gt;2770.3877768412813&lt;/v&gt;&lt;/c&gt;&lt;c r=&quot;I741&quot; s=&quot;62&quot;&gt;&lt;f t=&quot;shared&quot; ca=&quot;1&quot; si=&quot;77&quot;/&gt;&lt;v&gt;46.407755536825626&lt;/v&gt;&lt;/c&gt;&lt;/row&gt;&lt;row r=&quot;742&quot; spans=&quot;2:9&quot; x14ac:dyDescent=&quot;0.25&quot;&gt;&lt;c r=&quot;B742&quot; s=&quot;83&quot;&gt;&lt;v&gt;697&lt;/v&gt;&lt;/c&gt;&lt;c r=&quot;C742&quot; s=&quot;80&quot;&gt;&lt;f t=&quot;shared&quot; ca=&quot;1&quot; si=&quot;71&quot;/&gt;&lt;v&gt;6.0394920127637149E-2&lt;/v&gt;&lt;/c&gt;&lt;c r=&quot;D742&quot; s=&quot;80&quot;&gt;&lt;f t=&quot;shared&quot; ca=&quot;1&quot; si=&quot;72&quot;/&gt;&lt;v&gt;0.15412463116023384&lt;/v&gt;&lt;/c&gt;&lt;c r=&quot;E742&quot; s=&quot;80&quot;&gt;&lt;f t=&quot;shared&quot; ca=&quot;1&quot; si=&quot;73&quot;/&gt;&lt;v&gt;8.634890163313115E-2&lt;/v&gt;&lt;/c&gt;&lt;c r=&quot;F742&quot; s=&quot;80&quot;&gt;&lt;f t=&quot;shared&quot; ca=&quot;1&quot; si=&quot;74&quot;/&gt;&lt;v&gt;2.4819329650899374E-2&lt;/v&gt;&lt;/c&gt;&lt;c r=&quot;G742&quot; s=&quot;80&quot;&gt;&lt;f t=&quot;shared&quot; ca=&quot;1&quot; si=&quot;75&quot;/&gt;&lt;v&gt;9.2887241812163679E-2&lt;/v&gt;&lt;/c&gt;&lt;c r=&quot;H742&quot; s=&quot;81&quot;&gt;&lt;f t=&quot;shared&quot; ca=&quot;1&quot; si=&quot;76&quot;/&gt;&lt;v&gt;1893.2621029352795&lt;/v&gt;&lt;/c&gt;&lt;c r=&quot;I742&quot; s=&quot;62&quot;&gt;&lt;f t=&quot;shared&quot; ca=&quot;1&quot; si=&quot;77&quot;/&gt;&lt;v&gt;28.86524205870559&lt;/v&gt;&lt;/c&gt;&lt;/row&gt;&lt;row r=&quot;743&quot; spans=&quot;2:9&quot; x14ac:dyDescent=&quot;0.25&quot;&gt;&lt;c r=&quot;B743&quot; s=&quot;83&quot;&gt;&lt;v&gt;698&lt;/v&gt;&lt;/c&gt;&lt;c r=&quot;C743&quot; s=&quot;80&quot;&gt;&lt;f t=&quot;shared&quot; ca=&quot;1&quot; si=&quot;71&quot;/&gt;&lt;v&gt;3.8377845651042415E-2&lt;/v&gt;&lt;/c&gt;&lt;c r=&quot;D743&quot; s=&quot;80&quot;&gt;&lt;f t=&quot;shared&quot; ca=&quot;1&quot; si=&quot;72&quot;/&gt;&lt;v&gt;0.16632165907255703&lt;/v&gt;&lt;/c&gt;&lt;c r=&quot;E743&quot; s=&quot;80&quot;&gt;&lt;f t=&quot;shared&quot; ca=&quot;1&quot; si=&quot;73&quot;/&gt;&lt;v&gt;7.6244429818746864E-2&lt;/v&gt;&lt;/c&gt;&lt;c r=&quot;F743&quot; s=&quot;80&quot;&gt;&lt;f t=&quot;shared&quot; ca=&quot;1&quot; si=&quot;74&quot;/&gt;&lt;v&gt;2.1225949499828867E-2&lt;/v&gt;&lt;/c&gt;&lt;c r=&quot;G743&quot; s=&quot;80&quot;&gt;&lt;f t=&quot;shared&quot; ca=&quot;1&quot; si=&quot;75&quot;/&gt;&lt;v&gt;0.10142516135078991&lt;/v&gt;&lt;/c&gt;&lt;c r=&quot;H743&quot; s=&quot;81&quot;&gt;&lt;f t=&quot;shared&quot; ca=&quot;1&quot; si=&quot;76&quot;/&gt;&lt;v&gt;2131.4570035096085&lt;/v&gt;&lt;/c&gt;&lt;c r=&quot;I743&quot; s=&quot;62&quot;&gt;&lt;f t=&quot;shared&quot; ca=&quot;1&quot; si=&quot;77&quot;/&gt;&lt;v&gt;33.629140070192172&lt;/v&gt;&lt;/c&gt;&lt;/row&gt;&lt;row r=&quot;744&quot; spans=&quot;2:9&quot; x14ac:dyDescent=&quot;0.25&quot;&gt;&lt;c r=&quot;B744&quot; s=&quot;83&quot;&gt;&lt;v&gt;699&lt;/v&gt;&lt;/c&gt;&lt;c r=&quot;C744&quot; s=&quot;80&quot;&gt;&lt;f t=&quot;shared&quot; ca=&quot;1&quot; si=&quot;71&quot;/&gt;&lt;v&gt;7.6295058154285098E-2&lt;/v&gt;&lt;/c&gt;&lt;c r=&quot;D744&quot; s=&quot;80&quot;&gt;&lt;f t=&quot;shared&quot; ca=&quot;1&quot; si=&quot;72&quot;/&gt;&lt;v&gt;0.14343807590999735&lt;/v&gt;&lt;/c&gt;&lt;c r=&quot;E744&quot; s=&quot;80&quot;&gt;&lt;f t=&quot;shared&quot; ca=&quot;1&quot; si=&quot;73&quot;/&gt;&lt;v&gt;7.9264488644989653E-2&lt;/v&gt;&lt;/c&gt;&lt;c r=&quot;F744&quot; s=&quot;80&quot;&gt;&lt;f t=&quot;shared&quot; ca=&quot;1&quot; si=&quot;74&quot;/&gt;&lt;v&gt;2.6068062748452442E-2&lt;/v&gt;&lt;/c&gt;&lt;c r=&quot;G744&quot; s=&quot;80&quot;&gt;&lt;f t=&quot;shared&quot; ca=&quot;1&quot; si=&quot;75&quot;/&gt;&lt;v&gt;8.5406653136998162E-2&lt;/v&gt;&lt;/c&gt;&lt;c r=&quot;H744&quot; s=&quot;81&quot;&gt;&lt;f t=&quot;shared&quot; ca=&quot;1&quot; si=&quot;76&quot;/&gt;&lt;v&gt;2150.7484971547369&lt;/v&gt;&lt;/c&gt;&lt;c r=&quot;I744&quot; s=&quot;62&quot;&gt;&lt;f t=&quot;shared&quot; ca=&quot;1&quot; si=&quot;77&quot;/&gt;&lt;v&gt;34.014969943094741&lt;/v&gt;&lt;/c&gt;&lt;/row&gt;&lt;row r=&quot;745&quot; spans=&quot;2:9&quot; x14ac:dyDescent=&quot;0.25&quot;&gt;&lt;c r=&quot;B745&quot; s=&quot;83&quot;&gt;&lt;v&gt;700&lt;/v&gt;&lt;/c&gt;&lt;c r=&quot;C745&quot; s=&quot;80&quot;&gt;&lt;f t=&quot;shared&quot; ca=&quot;1&quot; si=&quot;71&quot;/&gt;&lt;v&gt;5.2288161993570462E-2&lt;/v&gt;&lt;/c&gt;&lt;c r=&quot;D745&quot; s=&quot;80&quot;&gt;&lt;f t=&quot;shared&quot; ca=&quot;1&quot; si=&quot;72&quot;/&gt;&lt;v&gt;0.16123893977281675&lt;/v&gt;&lt;/c&gt;&lt;c r=&quot;E745&quot; s=&quot;80&quot;&gt;&lt;f t=&quot;shared&quot; ca=&quot;1&quot; si=&quot;73&quot;/&gt;&lt;v&gt;8.3884365412139894E-2&lt;/v&gt;&lt;/c&gt;&lt;c r=&quot;F745&quot; s=&quot;80&quot;&gt;&lt;f t=&quot;shared&quot; ca=&quot;1&quot; si=&quot;74&quot;/&gt;&lt;v&gt;2.5927716197421003E-2&lt;/v&gt;&lt;/c&gt;&lt;c r=&quot;G745&quot; s=&quot;80&quot;&gt;&lt;f t=&quot;shared&quot; ca=&quot;1&quot; si=&quot;75&quot;/&gt;&lt;v&gt;9.7867257840971722E-2&lt;/v&gt;&lt;/c&gt;&lt;c r=&quot;H745&quot; s=&quot;81&quot;&gt;&lt;f t=&quot;shared&quot; ca=&quot;1&quot; si=&quot;76&quot;/&gt;&lt;v&gt;2039.4914224354129&lt;/v&gt;&lt;/c&gt;&lt;c r=&quot;I745&quot; s=&quot;62&quot;&gt;&lt;f t=&quot;shared&quot; ca=&quot;1&quot; si=&quot;77&quot;/&gt;&lt;v&gt;31.78982844870826&lt;/v&gt;&lt;/c&gt;&lt;/row&gt;&lt;row r=&quot;746&quot; spans=&quot;2:9&quot; x14ac:dyDescent=&quot;0.25&quot;&gt;&lt;c r=&quot;B746&quot; s=&quot;83&quot;&gt;&lt;v&gt;701&lt;/v&gt;&lt;/c&gt;&lt;c r=&quot;C746&quot; s=&quot;80&quot;&gt;&lt;f t=&quot;shared&quot; ca=&quot;1&quot; si=&quot;71&quot;/&gt;&lt;v&gt;3.6788641751656519E-2&lt;/v&gt;&lt;/c&gt;&lt;c r=&quot;D746&quot; s=&quot;80&quot;&gt;&lt;f t=&quot;shared&quot; ca=&quot;1&quot; si=&quot;72&quot;/&gt;&lt;v&gt;0.15703197535978206&lt;/v&gt;&lt;/c&gt;&lt;c r=&quot;E746&quot; s=&quot;80&quot;&gt;&lt;f t=&quot;shared&quot; ca=&quot;1&quot; si=&quot;73&quot;/&gt;&lt;v&gt;8.1446052138026206E-2&lt;/v&gt;&lt;/c&gt;&lt;c r=&quot;F746&quot; s=&quot;80&quot;&gt;&lt;f t=&quot;shared&quot; ca=&quot;1&quot; si=&quot;74&quot;/&gt;&lt;v&gt;2.6664572870796526E-2&lt;/v&gt;&lt;/c&gt;&lt;c r=&quot;G746&quot; s=&quot;80&quot;&gt;&lt;f t=&quot;shared&quot; ca=&quot;1&quot; si=&quot;75&quot;/&gt;&lt;v&gt;9.4922382751847445E-2&lt;/v&gt;&lt;/c&gt;&lt;c r=&quot;H746&quot; s=&quot;81&quot;&gt;&lt;f t=&quot;shared&quot; ca=&quot;1&quot; si=&quot;76&quot;/&gt;&lt;v&gt;1952.6955140466537&lt;/v&gt;&lt;/c&gt;&lt;c r=&quot;I746&quot; s=&quot;62&quot;&gt;&lt;f t=&quot;shared&quot; ca=&quot;1&quot; si=&quot;77&quot;/&gt;&lt;v&gt;30.053910280933074&lt;/v&gt;&lt;/c&gt;&lt;/row&gt;&lt;row r=&quot;747&quot; spans=&quot;2:9&quot; x14ac:dyDescent=&quot;0.25&quot;&gt;&lt;c r=&quot;B747&quot; s=&quot;83&quot;&gt;&lt;v&gt;702&lt;/v&gt;&lt;/c&gt;&lt;c r=&quot;C747&quot; s=&quot;80&quot;&gt;&lt;f t=&quot;shared&quot; ca=&quot;1&quot; si=&quot;71&quot;/&gt;&lt;v&gt;6.0994411108719837E-2&lt;/v&gt;&lt;/c&gt;&lt;c r=&quot;D747&quot; s=&quot;80&quot;&gt;&lt;f t=&quot;shared&quot; ca=&quot;1&quot; si=&quot;72&quot;/&gt;&lt;v&gt;0.15307031146769504&lt;/v&gt;&lt;/c&gt;&lt;c r=&quot;E747&quot; s=&quot;80&quot;&gt;&lt;f t=&quot;shared&quot; ca=&quot;1&quot; si=&quot;73&quot;/&gt;&lt;v&gt;8.352165666043139E-2&lt;/v&gt;&lt;/c&gt;&lt;c r=&quot;F747&quot; s=&quot;80&quot;&gt;&lt;f t=&quot;shared&quot; ca=&quot;1&quot; si=&quot;74&quot;/&gt;&lt;v&gt;2.6579918001478124E-2&lt;/v&gt;&lt;/c&gt;&lt;c r=&quot;G747&quot; s=&quot;80&quot;&gt;&lt;f t=&quot;shared&quot; ca=&quot;1&quot; si=&quot;75&quot;/&gt;&lt;v&gt;9.2149218027386515E-2&lt;/v&gt;&lt;/c&gt;&lt;c r=&quot;H747&quot; s=&quot;81&quot;&gt;&lt;f t=&quot;shared&quot; ca=&quot;1&quot; si=&quot;76&quot;/&gt;&lt;v&gt;2024.8691615239613&lt;/v&gt;&lt;/c&gt;&lt;c r=&quot;I747&quot; s=&quot;62&quot;&gt;&lt;f t=&quot;shared&quot; ca=&quot;1&quot; si=&quot;77&quot;/&gt;&lt;v&gt;31.497383230479226&lt;/v&gt;&lt;/c&gt;&lt;/row&gt;&lt;row r=&quot;748&quot; spans=&quot;2:9&quot; x14ac:dyDescent=&quot;0.25&quot;&gt;&lt;c r=&quot;B748&quot; s=&quot;83&quot;&gt;&lt;v&gt;703&lt;/v&gt;&lt;/c&gt;&lt;c r=&quot;C748&quot; s=&quot;80&quot;&gt;&lt;f t=&quot;shared&quot; ca=&quot;1&quot; si=&quot;71&quot;/&gt;&lt;v&gt;6.7707591077466628E-2&lt;/v&gt;&lt;/c&gt;&lt;c r=&quot;D748&quot; s=&quot;80&quot;&gt;&lt;f t=&quot;shared&quot; ca=&quot;1&quot; si=&quot;72&quot;/&gt;&lt;v&gt;0.16134873660112736&lt;/v&gt;&lt;/c&gt;&lt;c r=&quot;E748&quot; s=&quot;80&quot;&gt;&lt;f t=&quot;shared&quot; ca=&quot;1&quot; si=&quot;73&quot;/&gt;&lt;v&gt;7.7075429281178623E-2&lt;/v&gt;&lt;/c&gt;&lt;c r=&quot;F748&quot; s=&quot;80&quot;&gt;&lt;f t=&quot;shared&quot; ca=&quot;1&quot; si=&quot;74&quot;/&gt;&lt;v&gt;2.4934175045428671E-2&lt;/v&gt;&lt;/c&gt;&lt;c r=&quot;G748&quot; s=&quot;80&quot;&gt;&lt;f t=&quot;shared&quot; ca=&quot;1&quot; si=&quot;75&quot;/&gt;&lt;v&gt;9.7944115620789141E-2&lt;/v&gt;&lt;/c&gt;&lt;c r=&quot;H748&quot; s=&quot;81&quot;&gt;&lt;f t=&quot;shared&quot; ca=&quot;1&quot; si=&quot;76&quot;/&gt;&lt;v&gt;2436.0879297437828&lt;/v&gt;&lt;/c&gt;&lt;c r=&quot;I748&quot; s=&quot;62&quot;&gt;&lt;f t=&quot;shared&quot; ca=&quot;1&quot; si=&quot;77&quot;/&gt;&lt;v&gt;39.721758594875652&lt;/v&gt;&lt;/c&gt;&lt;/row&gt;&lt;row r=&quot;749&quot; spans=&quot;2:9&quot; x14ac:dyDescent=&quot;0.25&quot;&gt;&lt;c r=&quot;B749&quot; s=&quot;83&quot;&gt;&lt;v&gt;704&lt;/v&gt;&lt;/c&gt;&lt;c r=&quot;C749&quot; s=&quot;80&quot;&gt;&lt;f t=&quot;shared&quot; ca=&quot;1&quot; si=&quot;71&quot;/&gt;&lt;v&gt;4.4148797667421427E-2&lt;/v&gt;&lt;/c&gt;&lt;c r=&quot;D749&quot; s=&quot;80&quot;&gt;&lt;f t=&quot;shared&quot; ca=&quot;1&quot; si=&quot;72&quot;/&gt;&lt;v&gt;0.13698380246563036&lt;/v&gt;&lt;/c&gt;&lt;c r=&quot;E749&quot; s=&quot;80&quot;&gt;&lt;f t=&quot;shared&quot; ca=&quot;1&quot; si=&quot;73&quot;/&gt;&lt;v&gt;7.5335248434717533E-2&lt;/v&gt;&lt;/c&gt;&lt;c r=&quot;F749&quot; s=&quot;80&quot;&gt;&lt;f t=&quot;shared&quot; ca=&quot;1&quot; si=&quot;74&quot;/&gt;&lt;v&gt;2.8512321626878428E-2&lt;/v&gt;&lt;/c&gt;&lt;c r=&quot;G749&quot; s=&quot;80&quot;&gt;&lt;f t=&quot;shared&quot; ca=&quot;1&quot; si=&quot;75&quot;/&gt;&lt;v&gt;8.0888661725941252E-2&lt;/v&gt;&lt;/c&gt;&lt;c r=&quot;H749&quot; s=&quot;81&quot;&gt;&lt;f t=&quot;shared&quot; ca=&quot;1&quot; si=&quot;76&quot;/&gt;&lt;v&gt;1999.4661688966241&lt;/v&gt;&lt;/c&gt;&lt;c r=&quot;I749&quot; s=&quot;62&quot;&gt;&lt;f t=&quot;shared&quot; ca=&quot;1&quot; si=&quot;77&quot;/&gt;&lt;v&gt;30.989323377932482&lt;/v&gt;&lt;/c&gt;&lt;/row&gt;&lt;row r=&quot;750&quot; spans=&quot;2:9&quot; x14ac:dyDescent=&quot;0.25&quot;&gt;&lt;c r=&quot;B750&quot; s=&quot;83&quot;&gt;&lt;v&gt;705&lt;/v&gt;&lt;/c&gt;&lt;c r=&quot;C750&quot; s=&quot;80&quot;&gt;&lt;f t=&quot;shared&quot; ref=&quot;C750:C813&quot; ca=&quot;1&quot; si=&quot;78&quot;&gt;_xlfn.NORM.INV(RAND(),$C$6,$D$6)</f><v>7.6732019220155406E-2</v></c><c r="D750" s="80"><f t="shared" ref="D750:D813" ca="1" si="79">_xlfn.NORM.INV(RAND(),$C$7,$D$7)</f><v>0.14757851260695765</v></c><c r="E750" s="80"><f t="shared" ref="E750:E813" ca="1" si="80">_xlfn.NORM.INV(RAND(),$C$8,$D$8)</f><v>8.6599352245801633E-2</v></c><c r="F750" s="80"><f t="shared" ref="F750:F813" ca="1" si="81">_xlfn.NORM.INV(RAND(),$C$9,$D$9)</f><v>2.99626566152437E-2</v></c><c r="G750" s="80"><f t="shared" ref="G750:G813" ca="1" si="82">D750*(1-$C$12)+$C$13-$C$14-$C$15</f><v>8.8304958824870355E-2</v></c><c r="H750" s="81"><f t="shared" ref="H750:H813" ca="1" si="83">IFERROR($C$16*G750*((1+C750)/(1+E750)+(1+C750)^2/(1+E750)^2+(1+C750)^3/(1+E750)^3+(1+C750)^4/(1+E750)^4+(1+C750)^5/(1+E750)^5)+($C$16*(1+C750)^5*G750*(1+F750)/(E750-F750))/(1+E750)^5,&quot;&quot;)</f><v>2062.0984762477265</v></c><c r="I750" s="62"><f t="shared" ref="I750:I813" ca="1" si="84">IFERROR((H750-$C$17)/$C$18,&quot;&quot;)</f><v>32.241969524954527</v></c></row><row r="751" spans="2:9" x14ac:dyDescent="0.25"><c r="B751" s="83"><v>706</v></c><c r="C751" s="80"><f t="shared" ca="1" si="78"/>&lt;v&gt;6.5740962597415409E-2&lt;/v&gt;&lt;/c&gt;&lt;c r=&quot;D751&quot; s=&quot;80&quot;&gt;&lt;f t=&quot;shared&quot; ca=&quot;1&quot; si=&quot;79&quot;/&gt;&lt;v&gt;0.14544968220420237&lt;/v&gt;&lt;/c&gt;&lt;c r=&quot;E751&quot; s=&quot;80&quot;&gt;&lt;f t=&quot;shared&quot; ca=&quot;1&quot; si=&quot;80&quot;/&gt;&lt;v&gt;8.7578575695220845E-2&lt;/v&gt;&lt;/c&gt;&lt;c r=&quot;F751&quot; s=&quot;80&quot;&gt;&lt;f t=&quot;shared&quot; ca=&quot;1&quot; si=&quot;81&quot;/&gt;&lt;v&gt;2.6689344768589151E-2&lt;/v&gt;&lt;/c&gt;&lt;c r=&quot;G751&quot; s=&quot;80&quot;&gt;&lt;f t=&quot;shared&quot; ca=&quot;1&quot; si=&quot;82&quot;/&gt;&lt;v&gt;8.6814777542941673E-2&lt;/v&gt;&lt;/c&gt;&lt;c r=&quot;H751&quot; s=&quot;81&quot;&gt;&lt;f t=&quot;shared&quot; ca=&quot;1&quot; si=&quot;83&quot;/&gt;&lt;v&gt;1817.836846004921&lt;/v&gt;&lt;/c&gt;&lt;c r=&quot;I751&quot; s=&quot;62&quot;&gt;&lt;f t=&quot;shared&quot; ca=&quot;1&quot; si=&quot;84&quot;/&gt;&lt;v&gt;27.35673692009842&lt;/v&gt;&lt;/c&gt;&lt;/row&gt;&lt;row r=&quot;752&quot; spans=&quot;2:9&quot; x14ac:dyDescent=&quot;0.25&quot;&gt;&lt;c r=&quot;B752&quot; s=&quot;83&quot;&gt;&lt;v&gt;707&lt;/v&gt;&lt;/c&gt;&lt;c r=&quot;C752&quot; s=&quot;80&quot;&gt;&lt;f t=&quot;shared&quot; ca=&quot;1&quot; si=&quot;78&quot;/&gt;&lt;v&gt;4.8337596211073433E-2&lt;/v&gt;&lt;/c&gt;&lt;c r=&quot;D752&quot; s=&quot;80&quot;&gt;&lt;f t=&quot;shared&quot; ca=&quot;1&quot; si=&quot;79&quot;/&gt;&lt;v&gt;0.16335742770616399&lt;/v&gt;&lt;/c&gt;&lt;c r=&quot;E752&quot; s=&quot;80&quot;&gt;&lt;f t=&quot;shared&quot; ca=&quot;1&quot; si=&quot;80&quot;/&gt;&lt;v&gt;8.6676138169218556E-2&lt;/v&gt;&lt;/c&gt;&lt;c r=&quot;F752&quot; s=&quot;80&quot;&gt;&lt;f t=&quot;shared&quot; ca=&quot;1&quot; si=&quot;81&quot;/&gt;&lt;v&gt;2.6429421742275711E-2&lt;/v&gt;&lt;/c&gt;&lt;c r=&quot;G752&quot; s=&quot;80&quot;&gt;&lt;f t=&quot;shared&quot; ca=&quot;1&quot; si=&quot;82&quot;/&gt;&lt;v&gt;9.9350199394314803E-2&lt;/v&gt;&lt;/c&gt;&lt;c r=&quot;H752&quot; s=&quot;81&quot;&gt;&lt;f t=&quot;shared&quot; ca=&quot;1&quot; si=&quot;83&quot;/&gt;&lt;v&gt;1954.0228741947819&lt;/v&gt;&lt;/c&gt;&lt;c r=&quot;I752&quot; s=&quot;62&quot;&gt;&lt;f t=&quot;shared&quot; ca=&quot;1&quot; si=&quot;84&quot;/&gt;&lt;v&gt;30.080457483895639&lt;/v&gt;&lt;/c&gt;&lt;/row&gt;&lt;row r=&quot;753&quot; spans=&quot;2:9&quot; x14ac:dyDescent=&quot;0.25&quot;&gt;&lt;c r=&quot;B753&quot; s=&quot;83&quot;&gt;&lt;v&gt;708&lt;/v&gt;&lt;/c&gt;&lt;c r=&quot;C753&quot; s=&quot;80&quot;&gt;&lt;f t=&quot;shared&quot; ca=&quot;1&quot; si=&quot;78&quot;/&gt;&lt;v&gt;6.9648047662771606E-2&lt;/v&gt;&lt;/c&gt;&lt;c r=&quot;D753&quot; s=&quot;80&quot;&gt;&lt;f t=&quot;shared&quot; ca=&quot;1&quot; si=&quot;79&quot;/&gt;&lt;v&gt;0.14002907100844467&lt;/v&gt;&lt;/c&gt;&lt;c r=&quot;E753&quot; s=&quot;80&quot;&gt;&lt;f t=&quot;shared&quot; ca=&quot;1&quot; si=&quot;80&quot;/&gt;&lt;v&gt;8.0544607721603156E-2&lt;/v&gt;&lt;/c&gt;&lt;c r=&quot;F753&quot; s=&quot;80&quot;&gt;&lt;f t=&quot;shared&quot; ca=&quot;1&quot; si=&quot;81&quot;/&gt;&lt;v&gt;2.2695312333910533E-2&lt;/v&gt;&lt;/c&gt;&lt;c r=&quot;G753&quot; s=&quot;80&quot;&gt;&lt;f t=&quot;shared&quot; ca=&quot;1&quot; si=&quot;82&quot;/&gt;&lt;v&gt;8.3020349705911267E-2&lt;/v&gt;&lt;/c&gt;&lt;c r=&quot;H753&quot; s=&quot;81&quot;&gt;&lt;f t=&quot;shared&quot; ca=&quot;1&quot; si=&quot;83&quot;/&gt;&lt;v&gt;1887.7639764084718&lt;/v&gt;&lt;/c&gt;&lt;c r=&quot;I753&quot; s=&quot;62&quot;&gt;&lt;f t=&quot;shared&quot; ca=&quot;1&quot; si=&quot;84&quot;/&gt;&lt;v&gt;28.755279528169435&lt;/v&gt;&lt;/c&gt;&lt;/row&gt;&lt;row r=&quot;754&quot; spans=&quot;2:9&quot; x14ac:dyDescent=&quot;0.25&quot;&gt;&lt;c r=&quot;B754&quot; s=&quot;83&quot;&gt;&lt;v&gt;709&lt;/v&gt;&lt;/c&gt;&lt;c r=&quot;C754&quot; s=&quot;80&quot;&gt;&lt;f t=&quot;shared&quot; ca=&quot;1&quot; si=&quot;78&quot;/&gt;&lt;v&gt;4.1333098326508139E-2&lt;/v&gt;&lt;/c&gt;&lt;c r=&quot;D754&quot; s=&quot;80&quot;&gt;&lt;f t=&quot;shared&quot; ca=&quot;1&quot; si=&quot;79&quot;/&gt;&lt;v&gt;0.15484216472090048&lt;/v&gt;&lt;/c&gt;&lt;c r=&quot;E754&quot; s=&quot;80&quot;&gt;&lt;f t=&quot;shared&quot; ca=&quot;1&quot; si=&quot;80&quot;/&gt;&lt;v&gt;7.7846269339981275E-2&lt;/v&gt;&lt;/c&gt;&lt;c r=&quot;F754&quot; s=&quot;80&quot;&gt;&lt;f t=&quot;shared&quot; ca=&quot;1&quot; si=&quot;81&quot;/&gt;&lt;v&gt;2.557301905133641E-2&lt;/v&gt;&lt;/c&gt;&lt;c r=&quot;G754&quot; s=&quot;80&quot;&gt;&lt;f t=&quot;shared&quot; ca=&quot;1&quot; si=&quot;82&quot;/&gt;&lt;v&gt;9.3389515304630327E-2&lt;/v&gt;&lt;/c&gt;&lt;c r=&quot;H754&quot; s=&quot;81&quot;&gt;&lt;f t=&quot;shared&quot; ca=&quot;1&quot; si=&quot;83&quot;/&gt;&lt;v&gt;2062.0040379596917&lt;/v&gt;&lt;/c&gt;&lt;c r=&quot;I754&quot; s=&quot;62&quot;&gt;&lt;f t=&quot;shared&quot; ca=&quot;1&quot; si=&quot;84&quot;/&gt;&lt;v&gt;32.24008075919383&lt;/v&gt;&lt;/c&gt;&lt;/row&gt;&lt;row r=&quot;755&quot; spans=&quot;2:9&quot; x14ac:dyDescent=&quot;0.25&quot;&gt;&lt;c r=&quot;B755&quot; s=&quot;83&quot;&gt;&lt;v&gt;710&lt;/v&gt;&lt;/c&gt;&lt;c r=&quot;C755&quot; s=&quot;80&quot;&gt;&lt;f t=&quot;shared&quot; ca=&quot;1&quot; si=&quot;78&quot;/&gt;&lt;v&gt;4.2127418176616714E-2&lt;/v&gt;&lt;/c&gt;&lt;c r=&quot;D755&quot; s=&quot;80&quot;&gt;&lt;f t=&quot;shared&quot; ca=&quot;1&quot; si=&quot;79&quot;/&gt;&lt;v&gt;0.15153861064901517&lt;/v&gt;&lt;/c&gt;&lt;c r=&quot;E755&quot; s=&quot;80&quot;&gt;&lt;f t=&quot;shared&quot; ca=&quot;1&quot; si=&quot;80&quot;/&gt;&lt;v&gt;8.438723159050257E-2&lt;/v&gt;&lt;/c&gt;&lt;c r=&quot;F755&quot; s=&quot;80&quot;&gt;&lt;f t=&quot;shared&quot; ca=&quot;1&quot; si=&quot;81&quot;/&gt;&lt;v&gt;2.3887225523296689E-2&lt;/v&gt;&lt;/c&gt;&lt;c r=&quot;G755&quot; s=&quot;80&quot;&gt;&lt;f t=&quot;shared&quot; ca=&quot;1&quot; si=&quot;82&quot;/&gt;&lt;v&gt;9.1077027454310622E-2&lt;/v&gt;&lt;/c&gt;&lt;c r=&quot;H755&quot; s=&quot;81&quot;&gt;&lt;f t=&quot;shared&quot; ca=&quot;1&quot; si=&quot;83&quot;/&gt;&lt;v&gt;1751.7859321667606&lt;/v&gt;&lt;/c&gt;&lt;c r=&quot;I755&quot; s=&quot;62&quot;&gt;&lt;f t=&quot;shared&quot; ca=&quot;1&quot; si=&quot;84&quot;/&gt;&lt;v&gt;26.035718643335212&lt;/v&gt;&lt;/c&gt;&lt;/row&gt;&lt;row r=&quot;756&quot; spans=&quot;2:9&quot; x14ac:dyDescent=&quot;0.25&quot;&gt;&lt;c r=&quot;B756&quot; s=&quot;83&quot;&gt;&lt;v&gt;711&lt;/v&gt;&lt;/c&gt;&lt;c r=&quot;C756&quot; s=&quot;80&quot;&gt;&lt;f t=&quot;shared&quot; ca=&quot;1&quot; si=&quot;78&quot;/&gt;&lt;v&gt;4.5208405193712956E-2&lt;/v&gt;&lt;/c&gt;&lt;c r=&quot;D756&quot; s=&quot;80&quot;&gt;&lt;f t=&quot;shared&quot; ca=&quot;1&quot; si=&quot;79&quot;/&gt;&lt;v&gt;0.14875580626829679&lt;/v&gt;&lt;/c&gt;&lt;c r=&quot;E756&quot; s=&quot;80&quot;&gt;&lt;f t=&quot;shared&quot; ca=&quot;1&quot; si=&quot;80&quot;/&gt;&lt;v&gt;7.6945319140123841E-2&lt;/v&gt;&lt;/c&gt;&lt;c r=&quot;F756&quot; s=&quot;80&quot;&gt;&lt;f t=&quot;shared&quot; ca=&quot;1&quot; si=&quot;81&quot;/&gt;&lt;v&gt;1.786048822082496E-2&lt;/v&gt;&lt;/c&gt;&lt;c r=&quot;G756&quot; s=&quot;80&quot;&gt;&lt;f t=&quot;shared&quot; ca=&quot;1&quot; si=&quot;82&quot;/&gt;&lt;v&gt;8.9129064387807766E-2&lt;/v&gt;&lt;/c&gt;&lt;c r=&quot;H756&quot; s=&quot;81&quot;&gt;&lt;f t=&quot;shared&quot; ca=&quot;1&quot; si=&quot;83&quot;/&gt;&lt;v&gt;1816.3971138779686&lt;/v&gt;&lt;/c&gt;&lt;c r=&quot;I756&quot; s=&quot;62&quot;&gt;&lt;f t=&quot;shared&quot; ca=&quot;1&quot; si=&quot;84&quot;/&gt;&lt;v&gt;27.327942277559373&lt;/v&gt;&lt;/c&gt;&lt;/row&gt;&lt;row r=&quot;757&quot; spans=&quot;2:9&quot; x14ac:dyDescent=&quot;0.25&quot;&gt;&lt;c r=&quot;B757&quot; s=&quot;83&quot;&gt;&lt;v&gt;712&lt;/v&gt;&lt;/c&gt;&lt;c r=&quot;C757&quot; s=&quot;80&quot;&gt;&lt;f t=&quot;shared&quot; ca=&quot;1&quot; si=&quot;78&quot;/&gt;&lt;v&gt;5.5547374990238173E-2&lt;/v&gt;&lt;/c&gt;&lt;c r=&quot;D757&quot; s=&quot;80&quot;&gt;&lt;f t=&quot;shared&quot; ca=&quot;1&quot; si=&quot;79&quot;/&gt;&lt;v&gt;0.14861706371383063&lt;/v&gt;&lt;/c&gt;&lt;c r=&quot;E757&quot; s=&quot;80&quot;&gt;&lt;f t=&quot;shared&quot; ca=&quot;1&quot; si=&quot;80&quot;/&gt;&lt;v&gt;8.5829763887844038E-2&lt;/v&gt;&lt;/c&gt;&lt;c r=&quot;F757&quot; s=&quot;80&quot;&gt;&lt;f t=&quot;shared&quot; ca=&quot;1&quot; si=&quot;81&quot;/&gt;&lt;v&gt;2.1782039778442709E-2&lt;/v&gt;&lt;/c&gt;&lt;c r=&quot;G757&quot; s=&quot;80&quot;&gt;&lt;f t=&quot;shared&quot; ca=&quot;1&quot; si=&quot;82&quot;/&gt;&lt;v&gt;8.9031944599681445E-2&lt;/v&gt;&lt;/c&gt;&lt;c r=&quot;H757&quot; s=&quot;81&quot;&gt;&lt;f t=&quot;shared&quot; ca=&quot;1&quot; si=&quot;83&quot;/&gt;&lt;v&gt;1724.4363248200059&lt;/v&gt;&lt;/c&gt;&lt;c r=&quot;I757&quot; s=&quot;62&quot;&gt;&lt;f t=&quot;shared&quot; ca=&quot;1&quot; si=&quot;84&quot;/&gt;&lt;v&gt;25.488726496400119&lt;/v&gt;&lt;/c&gt;&lt;/row&gt;&lt;row r=&quot;758&quot; spans=&quot;2:9&quot; x14ac:dyDescent=&quot;0.25&quot;&gt;&lt;c r=&quot;B758&quot; s=&quot;83&quot;&gt;&lt;v&gt;713&lt;/v&gt;&lt;/c&gt;&lt;c r=&quot;C758&quot; s=&quot;80&quot;&gt;&lt;f t=&quot;shared&quot; ca=&quot;1&quot; si=&quot;78&quot;/&gt;&lt;v&gt;7.4776499670666879E-2&lt;/v&gt;&lt;/c&gt;&lt;c r=&quot;D758&quot; s=&quot;80&quot;&gt;&lt;f t=&quot;shared&quot; ca=&quot;1&quot; si=&quot;79&quot;/&gt;&lt;v&gt;0.16417415997984111&lt;/v&gt;&lt;/c&gt;&lt;c r=&quot;E758&quot; s=&quot;80&quot;&gt;&lt;f t=&quot;shared&quot; ca=&quot;1&quot; si=&quot;80&quot;/&gt;&lt;v&gt;8.4186941929234912E-2&lt;/v&gt;&lt;/c&gt;&lt;c r=&quot;F758&quot; s=&quot;80&quot;&gt;&lt;f t=&quot;shared&quot; ca=&quot;1&quot; si=&quot;81&quot;/&gt;&lt;v&gt;2.2907470207380275E-2&lt;/v&gt;&lt;/c&gt;&lt;c r=&quot;G758&quot; s=&quot;80&quot;&gt;&lt;f t=&quot;shared&quot; ca=&quot;1&quot; si=&quot;82&quot;/&gt;&lt;v&gt;9.9921911985888789E-2&lt;/v&gt;&lt;/c&gt;&lt;c r=&quot;H758&quot; s=&quot;81&quot;&gt;&lt;f t=&quot;shared&quot; ca=&quot;1&quot; si=&quot;83&quot;/&gt;&lt;v&gt;2187.7329892565854&lt;/v&gt;&lt;/c&gt;&lt;c r=&quot;I758&quot; s=&quot;62&quot;&gt;&lt;f t=&quot;shared&quot; ca=&quot;1&quot; si=&quot;84&quot;/&gt;&lt;v&gt;34.754659785131707&lt;/v&gt;&lt;/c&gt;&lt;/row&gt;&lt;row r=&quot;759&quot; spans=&quot;2:9&quot; x14ac:dyDescent=&quot;0.25&quot;&gt;&lt;c r=&quot;B759&quot; s=&quot;83&quot;&gt;&lt;v&gt;714&lt;/v&gt;&lt;/c&gt;&lt;c r=&quot;C759&quot; s=&quot;80&quot;&gt;&lt;f t=&quot;shared&quot; ca=&quot;1&quot; si=&quot;78&quot;/&gt;&lt;v&gt;1.9776249044096274E-2&lt;/v&gt;&lt;/c&gt;&lt;c r=&quot;D759&quot; s=&quot;80&quot;&gt;&lt;f t=&quot;shared&quot; ca=&quot;1&quot; si=&quot;79&quot;/&gt;&lt;v&gt;0.15249862391474733&lt;/v&gt;&lt;/c&gt;&lt;c r=&quot;E759&quot; s=&quot;80&quot;&gt;&lt;f t=&quot;shared&quot; ca=&quot;1&quot; si=&quot;80&quot;/&gt;&lt;v&gt;7.7999872458531294E-2&lt;/v&gt;&lt;/c&gt;&lt;c r=&quot;F759&quot; s=&quot;80&quot;&gt;&lt;f t=&quot;shared&quot; ca=&quot;1&quot; si=&quot;81&quot;/&gt;&lt;v&gt;2.2518341039334897E-2&lt;/v&gt;&lt;/c&gt;&lt;c r=&quot;G759&quot; s=&quot;80&quot;&gt;&lt;f t=&quot;shared&quot; ca=&quot;1&quot; si=&quot;82&quot;/&gt;&lt;v&gt;9.1749036740323142E-2&lt;/v&gt;&lt;/c&gt;&lt;c r=&quot;H759&quot; s=&quot;81&quot;&gt;&lt;f t=&quot;shared&quot; ca=&quot;1&quot; si=&quot;83&quot;/&gt;&lt;v&gt;1754.1005626657075&lt;/v&gt;&lt;/c&gt;&lt;c r=&quot;I759&quot; s=&quot;62&quot;&gt;&lt;f t=&quot;shared&quot; ca=&quot;1&quot; si=&quot;84&quot;/&gt;&lt;v&gt;26.08201125331415&lt;/v&gt;&lt;/c&gt;&lt;/row&gt;&lt;row r=&quot;760&quot; spans=&quot;2:9&quot; x14ac:dyDescent=&quot;0.25&quot;&gt;&lt;c r=&quot;B760&quot; s=&quot;83&quot;&gt;&lt;v&gt;715&lt;/v&gt;&lt;/c&gt;&lt;c r=&quot;C760&quot; s=&quot;80&quot;&gt;&lt;f t=&quot;shared&quot; ca=&quot;1&quot; si=&quot;78&quot;/&gt;&lt;v&gt;7.2698991013898054E-2&lt;/v&gt;&lt;/c&gt;&lt;c r=&quot;D760&quot; s=&quot;80&quot;&gt;&lt;f t=&quot;shared&quot; ca=&quot;1&quot; si=&quot;79&quot;/&gt;&lt;v&gt;0.15665706976333457&lt;/v&gt;&lt;/c&gt;&lt;c r=&quot;E760&quot; s=&quot;80&quot;&gt;&lt;f t=&quot;shared&quot; ca=&quot;1&quot; si=&quot;80&quot;/&gt;&lt;v&gt;7.096997834482735E-2&lt;/v&gt;&lt;/c&gt;&lt;c r=&quot;F760&quot; s=&quot;80&quot;&gt;&lt;f t=&quot;shared&quot; ca=&quot;1&quot; si=&quot;81&quot;/&gt;&lt;v&gt;2.3505338295724945E-2&lt;/v&gt;&lt;/c&gt;&lt;c r=&quot;G760&quot; s=&quot;80&quot;&gt;&lt;f t=&quot;shared&quot; ca=&quot;1&quot; si=&quot;82&quot;/&gt;&lt;v&gt;9.4659948834334207E-2&lt;/v&gt;&lt;/c&gt;&lt;c r=&quot;H760&quot; s=&quot;81&quot;&gt;&lt;f t=&quot;shared&quot; ca=&quot;1&quot; si=&quot;83&quot;/&gt;&lt;v&gt;2659.9967220599065&lt;/v&gt;&lt;/c&gt;&lt;c r=&quot;I760&quot; s=&quot;62&quot;&gt;&lt;f t=&quot;shared&quot; ca=&quot;1&quot; si=&quot;84&quot;/&gt;&lt;v&gt;44.199934441198131&lt;/v&gt;&lt;/c&gt;&lt;/row&gt;&lt;row r=&quot;761&quot; spans=&quot;2:9&quot; x14ac:dyDescent=&quot;0.25&quot;&gt;&lt;c r=&quot;B761&quot; s=&quot;83&quot;&gt;&lt;v&gt;716&lt;/v&gt;&lt;/c&gt;&lt;c r=&quot;C761&quot; s=&quot;80&quot;&gt;&lt;f t=&quot;shared&quot; ca=&quot;1&quot; si=&quot;78&quot;/&gt;&lt;v&gt;5.9031157850803435E-2&lt;/v&gt;&lt;/c&gt;&lt;c r=&quot;D761&quot; s=&quot;80&quot;&gt;&lt;f t=&quot;shared&quot; ca=&quot;1&quot; si=&quot;79&quot;/&gt;&lt;v&gt;0.14896254391718694&lt;/v&gt;&lt;/c&gt;&lt;c r=&quot;E761&quot; s=&quot;80&quot;&gt;&lt;f t=&quot;shared&quot; ca=&quot;1&quot; si=&quot;80&quot;/&gt;&lt;v&gt;8.3170387236668031E-2&lt;/v&gt;&lt;/c&gt;&lt;c r=&quot;F761&quot; s=&quot;80&quot;&gt;&lt;f t=&quot;shared&quot; ca=&quot;1&quot; si=&quot;81&quot;/&gt;&lt;v&gt;2.3851060029253503E-2&lt;/v&gt;&lt;/c&gt;&lt;c r=&quot;G761&quot; s=&quot;80&quot;&gt;&lt;f t=&quot;shared&quot; ca=&quot;1&quot; si=&quot;82&quot;/&gt;&lt;v&gt;8.927378074203085E-2&lt;/v&gt;&lt;/c&gt;&lt;c r=&quot;H761&quot; s=&quot;81&quot;&gt;&lt;f t=&quot;shared&quot; ca=&quot;1&quot; si=&quot;83&quot;/&gt;&lt;v&gt;1883.7529288562664&lt;/v&gt;&lt;/c&gt;&lt;c r=&quot;I761&quot; s=&quot;62&quot;&gt;&lt;f t=&quot;shared&quot; ca=&quot;1&quot; si=&quot;84&quot;/&gt;&lt;v&gt;28.675058577125327&lt;/v&gt;&lt;/c&gt;&lt;/row&gt;&lt;row r=&quot;762&quot; spans=&quot;2:9&quot; x14ac:dyDescent=&quot;0.25&quot;&gt;&lt;c r=&quot;B762&quot; s=&quot;83&quot;&gt;&lt;v&gt;717&lt;/v&gt;&lt;/c&gt;&lt;c r=&quot;C762&quot; s=&quot;80&quot;&gt;&lt;f t=&quot;shared&quot; ca=&quot;1&quot; si=&quot;78&quot;/&gt;&lt;v&gt;5.1527489002972091E-2&lt;/v&gt;&lt;/c&gt;&lt;c r=&quot;D762&quot; s=&quot;80&quot;&gt;&lt;f t=&quot;shared&quot; ca=&quot;1&quot; si=&quot;79&quot;/&gt;&lt;v&gt;0.15494550196287432&lt;/v&gt;&lt;/c&gt;&lt;c r=&quot;E762&quot; s=&quot;80&quot;&gt;&lt;f t=&quot;shared&quot; ca=&quot;1&quot; si=&quot;80&quot;/&gt;&lt;v&gt;8.6636689158758523E-2&lt;/v&gt;&lt;/c&gt;&lt;c r=&quot;F762&quot; s=&quot;80&quot;&gt;&lt;f t=&quot;shared&quot; ca=&quot;1&quot; si=&quot;81&quot;/&gt;&lt;v&gt;2.1586818866388382E-2&lt;/v&gt;&lt;/c&gt;&lt;c r=&quot;G762&quot; s=&quot;80&quot;&gt;&lt;f t=&quot;shared&quot; ca=&quot;1&quot; si=&quot;82&quot;/&gt;&lt;v&gt;9.3461851374012028E-2&lt;/v&gt;&lt;/c&gt;&lt;c r=&quot;H762&quot; s=&quot;81&quot;&gt;&lt;f t=&quot;shared&quot; ca=&quot;1&quot; si=&quot;83&quot;/&gt;&lt;v&gt;1752.8910583753261&lt;/v&gt;&lt;/c&gt;&lt;c r=&quot;I762&quot; s=&quot;62&quot;&gt;&lt;f t=&quot;shared&quot; ca=&quot;1&quot; si=&quot;84&quot;/&gt;&lt;v&gt;26.057821167506521&lt;/v&gt;&lt;/c&gt;&lt;/row&gt;&lt;row r=&quot;763&quot; spans=&quot;2:9&quot; x14ac:dyDescent=&quot;0.25&quot;&gt;&lt;c r=&quot;B763&quot; s=&quot;83&quot;&gt;&lt;v&gt;718&lt;/v&gt;&lt;/c&gt;&lt;c r=&quot;C763&quot; s=&quot;80&quot;&gt;&lt;f t=&quot;shared&quot; ca=&quot;1&quot; si=&quot;78&quot;/&gt;&lt;v&gt;3.8069688157003991E-2&lt;/v&gt;&lt;/c&gt;&lt;c r=&quot;D763&quot; s=&quot;80&quot;&gt;&lt;f t=&quot;shared&quot; ca=&quot;1&quot; si=&quot;79&quot;/&gt;&lt;v&gt;0.15292074443555886&lt;/v&gt;&lt;/c&gt;&lt;c r=&quot;E763&quot; s=&quot;80&quot;&gt;&lt;f t=&quot;shared&quot; ca=&quot;1&quot; si=&quot;80&quot;/&gt;&lt;v&gt;8.9666185120579486E-2&lt;/v&gt;&lt;/c&gt;&lt;c r=&quot;F763&quot; s=&quot;80&quot;&gt;&lt;f t=&quot;shared&quot; ca=&quot;1&quot; si=&quot;81&quot;/&gt;&lt;v&gt;2.3014953377875923E-2&lt;/v&gt;&lt;/c&gt;&lt;c r=&quot;G763&quot; s=&quot;80&quot;&gt;&lt;f t=&quot;shared&quot; ca=&quot;1&quot; si=&quot;82&quot;/&gt;&lt;v&gt;9.2044521104891197E-2&lt;/v&gt;&lt;/c&gt;&lt;c r=&quot;H763&quot; s=&quot;81&quot;&gt;&lt;f t=&quot;shared&quot; ca=&quot;1&quot; si=&quot;83&quot;/&gt;&lt;v&gt;1582.7004046995048&lt;/v&gt;&lt;/c&gt;&lt;c r=&quot;I763&quot; s=&quot;62&quot;&gt;&lt;f t=&quot;shared&quot; ca=&quot;1&quot; si=&quot;84&quot;/&gt;&lt;v&gt;22.654008093990097&lt;/v&gt;&lt;/c&gt;&lt;/row&gt;&lt;row r=&quot;764&quot; spans=&quot;2:9&quot; x14ac:dyDescent=&quot;0.25&quot;&gt;&lt;c r=&quot;B764&quot; s=&quot;83&quot;&gt;&lt;v&gt;719&lt;/v&gt;&lt;/c&gt;&lt;c r=&quot;C764&quot; s=&quot;80&quot;&gt;&lt;f t=&quot;shared&quot; ca=&quot;1&quot; si=&quot;78&quot;/&gt;&lt;v&gt;2.1074334366290241E-2&lt;/v&gt;&lt;/c&gt;&lt;c r=&quot;D764&quot; s=&quot;80&quot;&gt;&lt;f t=&quot;shared&quot; ca=&quot;1&quot; si=&quot;79&quot;/&gt;&lt;v&gt;0.14807156478291539&lt;/v&gt;&lt;/c&gt;&lt;c r=&quot;E764&quot; s=&quot;80&quot;&gt;&lt;f t=&quot;shared&quot; ca=&quot;1&quot; si=&quot;80&quot;/&gt;&lt;v&gt;7.6886161895692168E-2&lt;/v&gt;&lt;/c&gt;&lt;c r=&quot;F764&quot; s=&quot;80&quot;&gt;&lt;f t=&quot;shared&quot; ca=&quot;1&quot; si=&quot;81&quot;/&gt;&lt;v&gt;2.2001030018161387E-2&lt;/v&gt;&lt;/c&gt;&lt;c r=&quot;G764&quot; s=&quot;80&quot;&gt;&lt;f t=&quot;shared&quot; ca=&quot;1&quot; si=&quot;82&quot;/&gt;&lt;v&gt;8.8650095348040775E-2&lt;/v&gt;&lt;/c&gt;&lt;c r=&quot;H764&quot; s=&quot;81&quot;&gt;&lt;f t=&quot;shared&quot; ca=&quot;1&quot; si=&quot;83&quot;/&gt;&lt;v&gt;1726.1808767446673&lt;/v&gt;&lt;/c&gt;&lt;c r=&quot;I764&quot; s=&quot;62&quot;&gt;&lt;f t=&quot;shared&quot; ca=&quot;1&quot; si=&quot;84&quot;/&gt;&lt;v&gt;25.523617534893347&lt;/v&gt;&lt;/c&gt;&lt;/row&gt;&lt;row r=&quot;765&quot; spans=&quot;2:9&quot; x14ac:dyDescent=&quot;0.25&quot;&gt;&lt;c r=&quot;B765&quot; s=&quot;83&quot;&gt;&lt;v&gt;720&lt;/v&gt;&lt;/c&gt;&lt;c r=&quot;C765&quot; s=&quot;80&quot;&gt;&lt;f t=&quot;shared&quot; ca=&quot;1&quot; si=&quot;78&quot;/&gt;&lt;v&gt;6.0910402891928894E-2&lt;/v&gt;&lt;/c&gt;&lt;c r=&quot;D765&quot; s=&quot;80&quot;&gt;&lt;f t=&quot;shared&quot; ca=&quot;1&quot; si=&quot;79&quot;/&gt;&lt;v&gt;0.16028742738418056&lt;/v&gt;&lt;/c&gt;&lt;c r=&quot;E765&quot; s=&quot;80&quot;&gt;&lt;f t=&quot;shared&quot; ca=&quot;1&quot; si=&quot;80&quot;/&gt;&lt;v&gt;8.3961135484917959E-2&lt;/v&gt;&lt;/c&gt;&lt;c r=&quot;F765&quot; s=&quot;80&quot;&gt;&lt;f t=&quot;shared&quot; ca=&quot;1&quot; si=&quot;81&quot;/&gt;&lt;v&gt;2.3769184405971804E-2&lt;/v&gt;&lt;/c&gt;&lt;c r=&quot;G765&quot; s=&quot;80&quot;&gt;&lt;f t=&quot;shared&quot; ca=&quot;1&quot; si=&quot;82&quot;/&gt;&lt;v&gt;9.7201199168926389E-2&lt;/v&gt;&lt;/c&gt;&lt;c r=&quot;H765&quot; s=&quot;81&quot;&gt;&lt;f t=&quot;shared&quot; ca=&quot;1&quot; si=&quot;83&quot;/&gt;&lt;v&gt;2037.6716387769225&lt;/v&gt;&lt;/c&gt;&lt;c r=&quot;I765&quot; s=&quot;62&quot;&gt;&lt;f t=&quot;shared&quot; ca=&quot;1&quot; si=&quot;84&quot;/&gt;&lt;v&gt;31.75343277553845&lt;/v&gt;&lt;/c&gt;&lt;/row&gt;&lt;row r=&quot;766&quot; spans=&quot;2:9&quot; x14ac:dyDescent=&quot;0.25&quot;&gt;&lt;c r=&quot;B766&quot; s=&quot;83&quot;&gt;&lt;v&gt;721&lt;/v&gt;&lt;/c&gt;&lt;c r=&quot;C766&quot; s=&quot;80&quot;&gt;&lt;f t=&quot;shared&quot; ca=&quot;1&quot; si=&quot;78&quot;/&gt;&lt;v&gt;3.7491686342155862E-2&lt;/v&gt;&lt;/c&gt;&lt;c r=&quot;D766&quot; s=&quot;80&quot;&gt;&lt;f t=&quot;shared&quot; ca=&quot;1&quot; si=&quot;79&quot;/&gt;&lt;v&gt;0.15595972051003149&lt;/v&gt;&lt;/c&gt;&lt;c r=&quot;E766&quot; s=&quot;80&quot;&gt;&lt;f t=&quot;shared&quot; ca=&quot;1&quot; si=&quot;80&quot;/&gt;&lt;v&gt;8.3591732776575001E-2&lt;/v&gt;&lt;/c&gt;&lt;c r=&quot;F766&quot; s=&quot;80&quot;&gt;&lt;f t=&quot;shared&quot; ca=&quot;1&quot; si=&quot;81&quot;/&gt;&lt;v&gt;3.1114480023099765E-2&lt;/v&gt;&lt;/c&gt;&lt;c r=&quot;G766&quot; s=&quot;80&quot;&gt;&lt;f t=&quot;shared&quot; ca=&quot;1&quot; si=&quot;82&quot;/&gt;&lt;v&gt;9.4171804357022049E-2&lt;/v&gt;&lt;/c&gt;&lt;c r=&quot;H766&quot; s=&quot;81&quot;&gt;&lt;f t=&quot;shared&quot; ca=&quot;1&quot; si=&quot;83&quot;/&gt;&lt;v&gt;1998.0621033269301&lt;/v&gt;&lt;/c&gt;&lt;c r=&quot;I766&quot; s=&quot;62&quot;&gt;&lt;f t=&quot;shared&quot; ca=&quot;1&quot; si=&quot;84&quot;/&gt;&lt;v&gt;30.961242066538603&lt;/v&gt;&lt;/c&gt;&lt;/row&gt;&lt;row r=&quot;767&quot; spans=&quot;2:9&quot; x14ac:dyDescent=&quot;0.25&quot;&gt;&lt;c r=&quot;B767&quot; s=&quot;83&quot;&gt;&lt;v&gt;722&lt;/v&gt;&lt;/c&gt;&lt;c r=&quot;C767&quot; s=&quot;80&quot;&gt;&lt;f t=&quot;shared&quot; ca=&quot;1&quot; si=&quot;78&quot;/&gt;&lt;v&gt;3.3602605100334693E-2&lt;/v&gt;&lt;/c&gt;&lt;c r=&quot;D767&quot; s=&quot;80&quot;&gt;&lt;f t=&quot;shared&quot; ca=&quot;1&quot; si=&quot;79&quot;/&gt;&lt;v&gt;0.16196002035634571&lt;/v&gt;&lt;/c&gt;&lt;c r=&quot;E767&quot; s=&quot;80&quot;&gt;&lt;f t=&quot;shared&quot; ca=&quot;1&quot; si=&quot;80&quot;/&gt;&lt;v&gt;8.0279632167696069E-2&lt;/v&gt;&lt;/c&gt;&lt;c r=&quot;F767&quot; s=&quot;80&quot;&gt;&lt;f t=&quot;shared&quot; ca=&quot;1&quot; si=&quot;81&quot;/&gt;&lt;v&gt;2.6747025520960213E-2&lt;/v&gt;&lt;/c&gt;&lt;c r=&quot;G767&quot; s=&quot;80&quot;&gt;&lt;f t=&quot;shared&quot; ca=&quot;1&quot; si=&quot;82&quot;/&gt;&lt;v&gt;9.8372014249442002E-2&lt;/v&gt;&lt;/c&gt;&lt;c r=&quot;H767&quot; s=&quot;81&quot;&gt;&lt;f t=&quot;shared&quot; ca=&quot;1&quot; si=&quot;83&quot;/&gt;&lt;v&gt;2041.7628723789944&lt;/v&gt;&lt;/c&gt;&lt;c r=&quot;I767&quot; s=&quot;62&quot;&gt;&lt;f t=&quot;shared&quot; ca=&quot;1&quot; si=&quot;84&quot;/&gt;&lt;v&gt;31.835257447579888&lt;/v&gt;&lt;/c&gt;&lt;/row&gt;&lt;row r=&quot;768&quot; spans=&quot;2:9&quot; x14ac:dyDescent=&quot;0.25&quot;&gt;&lt;c r=&quot;B768&quot; s=&quot;83&quot;&gt;&lt;v&gt;723&lt;/v&gt;&lt;/c&gt;&lt;c r=&quot;C768&quot; s=&quot;80&quot;&gt;&lt;f t=&quot;shared&quot; ca=&quot;1&quot; si=&quot;78&quot;/&gt;&lt;v&gt;3.1306332771152287E-2&lt;/v&gt;&lt;/c&gt;&lt;c r=&quot;D768&quot; s=&quot;80&quot;&gt;&lt;f t=&quot;shared&quot; ca=&quot;1&quot; si=&quot;79&quot;/&gt;&lt;v&gt;0.1505971611013803&lt;/v&gt;&lt;/c&gt;&lt;c r=&quot;E768&quot; s=&quot;80&quot;&gt;&lt;f t=&quot;shared&quot; ca=&quot;1&quot; si=&quot;80&quot;/&gt;&lt;v&gt;8.6254240032144214E-2&lt;/v&gt;&lt;/c&gt;&lt;c r=&quot;F768&quot; s=&quot;80&quot;&gt;&lt;f t=&quot;shared&quot; ca=&quot;1&quot; si=&quot;81&quot;/&gt;&lt;v&gt;2.4122694856148152E-2&lt;/v&gt;&lt;/c&gt;&lt;c r=&quot;G768&quot; s=&quot;80&quot;&gt;&lt;f t=&quot;shared&quot; ca=&quot;1&quot; si=&quot;82&quot;/&gt;&lt;v&gt;9.04180127709662E-2&lt;/v&gt;&lt;/c&gt;&lt;c r=&quot;H768&quot; s=&quot;81&quot;&gt;&lt;f t=&quot;shared&quot; ca=&quot;1&quot; si=&quot;83&quot;/&gt;&lt;v&gt;1614.4963459280468&lt;/v&gt;&lt;/c&gt;&lt;c r=&quot;I768&quot; s=&quot;62&quot;&gt;&lt;f t=&quot;shared&quot; ca=&quot;1&quot; si=&quot;84&quot;/&gt;&lt;v&gt;23.289926918560937&lt;/v&gt;&lt;/c&gt;&lt;/row&gt;&lt;row r=&quot;769&quot; spans=&quot;2:9&quot; x14ac:dyDescent=&quot;0.25&quot;&gt;&lt;c r=&quot;B769&quot; s=&quot;83&quot;&gt;&lt;v&gt;724&lt;/v&gt;&lt;/c&gt;&lt;c r=&quot;C769&quot; s=&quot;80&quot;&gt;&lt;f t=&quot;shared&quot; ca=&quot;1&quot; si=&quot;78&quot;/&gt;&lt;v&gt;3.5432998301572059E-2&lt;/v&gt;&lt;/c&gt;&lt;c r=&quot;D769&quot; s=&quot;80&quot;&gt;&lt;f t=&quot;shared&quot; ca=&quot;1&quot; si=&quot;79&quot;/&gt;&lt;v&gt;0.16628222152257069&lt;/v&gt;&lt;/c&gt;&lt;c r=&quot;E769&quot; s=&quot;80&quot;&gt;&lt;f t=&quot;shared&quot; ca=&quot;1&quot; si=&quot;80&quot;/&gt;&lt;v&gt;7.0027853441976762E-2&lt;/v&gt;&lt;/c&gt;&lt;c r=&quot;F769&quot; s=&quot;80&quot;&gt;&lt;f t=&quot;shared&quot; ca=&quot;1&quot; si=&quot;81&quot;/&gt;&lt;v&gt;2.5413360258206109E-2&lt;/v&gt;&lt;/c&gt;&lt;c r=&quot;G769&quot; s=&quot;80&quot;&gt;&lt;f t=&quot;shared&quot; ca=&quot;1&quot; si=&quot;82&quot;/&gt;&lt;v&gt;0.10139755506579948&lt;/v&gt;&lt;/c&gt;&lt;c r=&quot;H769&quot; s=&quot;81&quot;&gt;&lt;f t=&quot;shared&quot; ca=&quot;1&quot; si=&quot;83&quot;/&gt;&lt;v&gt;2559.1018412917247&lt;/v&gt;&lt;/c&gt;&lt;c r=&quot;I769&quot; s=&quot;62&quot;&gt;&lt;f t=&quot;shared&quot; ca=&quot;1&quot; si=&quot;84&quot;/&gt;&lt;v&gt;42.182036825834494&lt;/v&gt;&lt;/c&gt;&lt;/row&gt;&lt;row r=&quot;770&quot; spans=&quot;2:9&quot; x14ac:dyDescent=&quot;0.25&quot;&gt;&lt;c r=&quot;B770&quot; s=&quot;83&quot;&gt;&lt;v&gt;725&lt;/v&gt;&lt;/c&gt;&lt;c r=&quot;C770&quot; s=&quot;80&quot;&gt;&lt;f t=&quot;shared&quot; ca=&quot;1&quot; si=&quot;78&quot;/&gt;&lt;v&gt;7.4101938404130818E-2&lt;/v&gt;&lt;/c&gt;&lt;c r=&quot;D770&quot; s=&quot;80&quot;&gt;&lt;f t=&quot;shared&quot; ca=&quot;1&quot; si=&quot;79&quot;/&gt;&lt;v&gt;0.17705804169971814&lt;/v&gt;&lt;/c&gt;&lt;c r=&quot;E770&quot; s=&quot;80&quot;&gt;&lt;f t=&quot;shared&quot; ca=&quot;1&quot; si=&quot;80&quot;/&gt;&lt;v&gt;7.9095018472068013E-2&lt;/v&gt;&lt;/c&gt;&lt;c r=&quot;F770&quot; s=&quot;80&quot;&gt;&lt;f t=&quot;shared&quot; ca=&quot;1&quot; si=&quot;81&quot;/&gt;&lt;v&gt;2.5214118854682267E-2&lt;/v&gt;&lt;/c&gt;&lt;c r=&quot;G770&quot; s=&quot;80&quot;&gt;&lt;f t=&quot;shared&quot; ca=&quot;1&quot; si=&quot;82&quot;/&gt;&lt;v&gt;0.10894062918980271&lt;/v&gt;&lt;/c&gt;&lt;c r=&quot;H770&quot; s=&quot;81&quot;&gt;&lt;f t=&quot;shared&quot; ca=&quot;1&quot; si=&quot;83&quot;/&gt;&lt;v&gt;2690.6585054602074&lt;/v&gt;&lt;/c&gt;&lt;c r=&quot;I770&quot; s=&quot;62&quot;&gt;&lt;f t=&quot;shared&quot; ca=&quot;1&quot; si=&quot;84&quot;/&gt;&lt;v&gt;44.813170109204151&lt;/v&gt;&lt;/c&gt;&lt;/row&gt;&lt;row r=&quot;771&quot; spans=&quot;2:9&quot; x14ac:dyDescent=&quot;0.25&quot;&gt;&lt;c r=&quot;B771&quot; s=&quot;83&quot;&gt;&lt;v&gt;726&lt;/v&gt;&lt;/c&gt;&lt;c r=&quot;C771&quot; s=&quot;80&quot;&gt;&lt;f t=&quot;shared&quot; ca=&quot;1&quot; si=&quot;78&quot;/&gt;&lt;v&gt;4.4210732068677136E-2&lt;/v&gt;&lt;/c&gt;&lt;c r=&quot;D771&quot; s=&quot;80&quot;&gt;&lt;f t=&quot;shared&quot; ca=&quot;1&quot; si=&quot;79&quot;/&gt;&lt;v&gt;0.15235254918237659&lt;/v&gt;&lt;/c&gt;&lt;c r=&quot;E771&quot; s=&quot;80&quot;&gt;&lt;f t=&quot;shared&quot; ca=&quot;1&quot; si=&quot;80&quot;/&gt;&lt;v&gt;8.9076719928109935E-2&lt;/v&gt;&lt;/c&gt;&lt;c r=&quot;F771&quot; s=&quot;80&quot;&gt;&lt;f t=&quot;shared&quot; ca=&quot;1&quot; si=&quot;81&quot;/&gt;&lt;v&gt;2.453947630430393E-2&lt;/v&gt;&lt;/c&gt;&lt;c r=&quot;G771&quot; s=&quot;80&quot;&gt;&lt;f t=&quot;shared&quot; ca=&quot;1&quot; si=&quot;82&quot;/&gt;&lt;v&gt;9.1646784427663608E-2&lt;/v&gt;&lt;/c&gt;&lt;c r=&quot;H771&quot; s=&quot;81&quot;&gt;&lt;f t=&quot;shared&quot; ca=&quot;1&quot; si=&quot;83&quot;/&gt;&lt;v&gt;1662.7130741739177&lt;/v&gt;&lt;/c&gt;&lt;c r=&quot;I771&quot; s=&quot;62&quot;&gt;&lt;f t=&quot;shared&quot; ca=&quot;1&quot; si=&quot;84&quot;/&gt;&lt;v&gt;24.254261483478352&lt;/v&gt;&lt;/c&gt;&lt;/row&gt;&lt;row r=&quot;772&quot; spans=&quot;2:9&quot; x14ac:dyDescent=&quot;0.25&quot;&gt;&lt;c r=&quot;B772&quot; s=&quot;83&quot;&gt;&lt;v&gt;727&lt;/v&gt;&lt;/c&gt;&lt;c r=&quot;C772&quot; s=&quot;80&quot;&gt;&lt;f t=&quot;shared&quot; ca=&quot;1&quot; si=&quot;78&quot;/&gt;&lt;v&gt;3.5488388254595347E-2&lt;/v&gt;&lt;/c&gt;&lt;c r=&quot;D772&quot; s=&quot;80&quot;&gt;&lt;f t=&quot;shared&quot; ca=&quot;1&quot; si=&quot;79&quot;/&gt;&lt;v&gt;0.1540014501888968&lt;/v&gt;&lt;/c&gt;&lt;c r=&quot;E772&quot; s=&quot;80&quot;&gt;&lt;f t=&quot;shared&quot; ca=&quot;1&quot; si=&quot;80&quot;/&gt;&lt;v&gt;7.9081788122919994E-2&lt;/v&gt;&lt;/c&gt;&lt;c r=&quot;F772&quot; s=&quot;80&quot;&gt;&lt;f t=&quot;shared&quot; ca=&quot;1&quot; si=&quot;81&quot;/&gt;&lt;v&gt;2.5592488815803255E-2&lt;/v&gt;&lt;/c&gt;&lt;c r=&quot;G772&quot; s=&quot;80&quot;&gt;&lt;f t=&quot;shared&quot; ca=&quot;1&quot; si=&quot;82&quot;/&gt;&lt;v&gt;9.2801015132227771E-2&lt;/v&gt;&lt;/c&gt;&lt;c r=&quot;H772&quot; s=&quot;81&quot;&gt;&lt;f t=&quot;shared&quot; ca=&quot;1&quot; si=&quot;83&quot;/&gt;&lt;v&gt;1951.4563311821964&lt;/v&gt;&lt;/c&gt;&lt;c r=&quot;I772&quot; s=&quot;62&quot;&gt;&lt;f t=&quot;shared&quot; ca=&quot;1&quot; si=&quot;84&quot;/&gt;&lt;v&gt;30.029126623643929&lt;/v&gt;&lt;/c&gt;&lt;/row&gt;&lt;row r=&quot;773&quot; spans=&quot;2:9&quot; x14ac:dyDescent=&quot;0.25&quot;&gt;&lt;c r=&quot;B773&quot; s=&quot;83&quot;&gt;&lt;v&gt;728&lt;/v&gt;&lt;/c&gt;&lt;c r=&quot;C773&quot; s=&quot;80&quot;&gt;&lt;f t=&quot;shared&quot; ca=&quot;1&quot; si=&quot;78&quot;/&gt;&lt;v&gt;5.9946095158568025E-2&lt;/v&gt;&lt;/c&gt;&lt;c r=&quot;D773&quot; s=&quot;80&quot;&gt;&lt;f t=&quot;shared&quot; ca=&quot;1&quot; si=&quot;79&quot;/&gt;&lt;v&gt;0.16004410500224051&lt;/v&gt;&lt;/c&gt;&lt;c r=&quot;E773&quot; s=&quot;80&quot;&gt;&lt;f t=&quot;shared&quot; ca=&quot;1&quot; si=&quot;80&quot;/&gt;&lt;v&gt;8.6527447731162721E-2&lt;/v&gt;&lt;/c&gt;&lt;c r=&quot;F773&quot; s=&quot;80&quot;&gt;&lt;f t=&quot;shared&quot; ca=&quot;1&quot; si=&quot;81&quot;/&gt;&lt;v&gt;2.6734410846471025E-2&lt;/v&gt;&lt;/c&gt;&lt;c r=&quot;G773&quot; s=&quot;80&quot;&gt;&lt;f t=&quot;shared&quot; ca=&quot;1&quot; si=&quot;82&quot;/&gt;&lt;v&gt;9.703087350156836E-2&lt;/v&gt;&lt;/c&gt;&lt;c r=&quot;H773&quot; s=&quot;81&quot;&gt;&lt;f t=&quot;shared&quot; ca=&quot;1&quot; si=&quot;83&quot;/&gt;&lt;v&gt;2018.9110039429211&lt;/v&gt;&lt;/c&gt;&lt;c r=&quot;I773&quot; s=&quot;62&quot;&gt;&lt;f t=&quot;shared&quot; ca=&quot;1&quot; si=&quot;84&quot;/&gt;&lt;v&gt;31.378220078858423&lt;/v&gt;&lt;/c&gt;&lt;/row&gt;&lt;row r=&quot;774&quot; spans=&quot;2:9&quot; x14ac:dyDescent=&quot;0.25&quot;&gt;&lt;c r=&quot;B774&quot; s=&quot;83&quot;&gt;&lt;v&gt;729&lt;/v&gt;&lt;/c&gt;&lt;c r=&quot;C774&quot; s=&quot;80&quot;&gt;&lt;f t=&quot;shared&quot; ca=&quot;1&quot; si=&quot;78&quot;/&gt;&lt;v&gt;3.3848301858324492E-2&lt;/v&gt;&lt;/c&gt;&lt;c r=&quot;D774&quot; s=&quot;80&quot;&gt;&lt;f t=&quot;shared&quot; ca=&quot;1&quot; si=&quot;79&quot;/&gt;&lt;v&gt;0.15456934800951933&lt;/v&gt;&lt;/c&gt;&lt;c r=&quot;E774&quot; s=&quot;80&quot;&gt;&lt;f t=&quot;shared&quot; ca=&quot;1&quot; si=&quot;80&quot;/&gt;&lt;v&gt;8.485533246599683E-2&lt;/v&gt;&lt;/c&gt;&lt;c r=&quot;F774&quot; s=&quot;80&quot;&gt;&lt;f t=&quot;shared&quot; ca=&quot;1&quot; si=&quot;81&quot;/&gt;&lt;v&gt;2.1932580249537318E-2&lt;/v&gt;&lt;/c&gt;&lt;c r=&quot;G774&quot; s=&quot;80&quot;&gt;&lt;f t=&quot;shared&quot; ca=&quot;1&quot; si=&quot;82&quot;/&gt;&lt;v&gt;9.319854360666352E-2&lt;/v&gt;&lt;/c&gt;&lt;c r=&quot;H774&quot; s=&quot;81&quot;&gt;&lt;f t=&quot;shared&quot; ca=&quot;1&quot; si=&quot;83&quot;/&gt;&lt;v&gt;1673.6705926339714&lt;/v&gt;&lt;/c&gt;&lt;c r=&quot;I774&quot; s=&quot;62&quot;&gt;&lt;f t=&quot;shared&quot; ca=&quot;1&quot; si=&quot;84&quot;/&gt;&lt;v&gt;24.47341185267943&lt;/v&gt;&lt;/c&gt;&lt;/row&gt;&lt;row r=&quot;775&quot; spans=&quot;2:9&quot; x14ac:dyDescent=&quot;0.25&quot;&gt;&lt;c r=&quot;B775&quot; s=&quot;83&quot;&gt;&lt;v&gt;730&lt;/v&gt;&lt;/c&gt;&lt;c r=&quot;C775&quot; s=&quot;80&quot;&gt;&lt;f t=&quot;shared&quot; ca=&quot;1&quot; si=&quot;78&quot;/&gt;&lt;v&gt;5.4182855350898257E-2&lt;/v&gt;&lt;/c&gt;&lt;c r=&quot;D775&quot; s=&quot;80&quot;&gt;&lt;f t=&quot;shared&quot; ca=&quot;1&quot; si=&quot;79&quot;/&gt;&lt;v&gt;0.15179309092400964&lt;/v&gt;&lt;/c&gt;&lt;c r=&quot;E775&quot; s=&quot;80&quot;&gt;&lt;f t=&quot;shared&quot; ca=&quot;1&quot; si=&quot;80&quot;/&gt;&lt;v&gt;7.4664921544194157E-2&lt;/v&gt;&lt;/c&gt;&lt;c r=&quot;F775&quot; s=&quot;80&quot;&gt;&lt;f t=&quot;shared&quot; ca=&quot;1&quot; si=&quot;81&quot;/&gt;&lt;v&gt;2.6187442905646046E-2&lt;/v&gt;&lt;/c&gt;&lt;c r=&quot;G775&quot; s=&quot;80&quot;&gt;&lt;f t=&quot;shared&quot; ca=&quot;1&quot; si=&quot;82&quot;/&gt;&lt;v&gt;9.1255163646806747E-2&lt;/v&gt;&lt;/c&gt;&lt;c r=&quot;H775&quot; s=&quot;81&quot;&gt;&lt;f t=&quot;shared&quot; ca=&quot;1&quot; si=&quot;83&quot;/&gt;&lt;v&gt;2294.629646605119&lt;/v&gt;&lt;/c&gt;&lt;c r=&quot;I775&quot; s=&quot;62&quot;&gt;&lt;f t=&quot;shared&quot; ca=&quot;1&quot; si=&quot;84&quot;/&gt;&lt;v&gt;36.892592932102382&lt;/v&gt;&lt;/c&gt;&lt;/row&gt;&lt;row r=&quot;776&quot; spans=&quot;2:9&quot; x14ac:dyDescent=&quot;0.25&quot;&gt;&lt;c r=&quot;B776&quot; s=&quot;83&quot;&gt;&lt;v&gt;731&lt;/v&gt;&lt;/c&gt;&lt;c r=&quot;C776&quot; s=&quot;80&quot;&gt;&lt;f t=&quot;shared&quot; ca=&quot;1&quot; si=&quot;78&quot;/&gt;&lt;v&gt;4.8087787696541033E-2&lt;/v&gt;&lt;/c&gt;&lt;c r=&quot;D776&quot; s=&quot;80&quot;&gt;&lt;f t=&quot;shared&quot; ca=&quot;1&quot; si=&quot;79&quot;/&gt;&lt;v&gt;0.14245478470935058&lt;/v&gt;&lt;/c&gt;&lt;c r=&quot;E776&quot; s=&quot;80&quot;&gt;&lt;f t=&quot;shared&quot; ca=&quot;1&quot; si=&quot;80&quot;/&gt;&lt;v&gt;8.174483137774656E-2&lt;/v&gt;&lt;/c&gt;&lt;c r=&quot;F776&quot; s=&quot;80&quot;&gt;&lt;f t=&quot;shared&quot; ca=&quot;1&quot; si=&quot;81&quot;/&gt;&lt;v&gt;2.5333363701599287E-2&lt;/v&gt;&lt;/c&gt;&lt;c r=&quot;G776&quot; s=&quot;80&quot;&gt;&lt;f t=&quot;shared&quot; ca=&quot;1&quot; si=&quot;82&quot;/&gt;&lt;v&gt;8.4718349296545398E-2&lt;/v&gt;&lt;/c&gt;&lt;c r=&quot;H776&quot; s=&quot;81&quot;&gt;&lt;f t=&quot;shared&quot; ca=&quot;1&quot; si=&quot;83&quot;/&gt;&lt;v&gt;1785.413785607517&lt;/v&gt;&lt;/c&gt;&lt;c r=&quot;I776&quot; s=&quot;62&quot;&gt;&lt;f t=&quot;shared&quot; ca=&quot;1&quot; si=&quot;84&quot;/&gt;&lt;v&gt;26.708275712150339&lt;/v&gt;&lt;/c&gt;&lt;/row&gt;&lt;row r=&quot;777&quot; spans=&quot;2:9&quot; x14ac:dyDescent=&quot;0.25&quot;&gt;&lt;c r=&quot;B777&quot; s=&quot;83&quot;&gt;&lt;v&gt;732&lt;/v&gt;&lt;/c&gt;&lt;c r=&quot;C777&quot; s=&quot;80&quot;&gt;&lt;f t=&quot;shared&quot; ca=&quot;1&quot; si=&quot;78&quot;/&gt;&lt;v&gt;6.6451494029831859E-2&lt;/v&gt;&lt;/c&gt;&lt;c r=&quot;D777&quot; s=&quot;80&quot;&gt;&lt;f t=&quot;shared&quot; ca=&quot;1&quot; si=&quot;79&quot;/&gt;&lt;v&gt;0.16953103851610807&lt;/v&gt;&lt;/c&gt;&lt;c r=&quot;E777&quot; s=&quot;80&quot;&gt;&lt;f t=&quot;shared&quot; ca=&quot;1&quot; si=&quot;80&quot;/&gt;&lt;v&gt;7.2545417158627112E-2&lt;/v&gt;&lt;/c&gt;&lt;c r=&quot;F777&quot; s=&quot;80&quot;&gt;&lt;f t=&quot;shared&quot; ca=&quot;1&quot; si=&quot;81&quot;/&gt;&lt;v&gt;2.6116606190535172E-2&lt;/v&gt;&lt;/c&gt;&lt;c r=&quot;G777&quot; s=&quot;80&quot;&gt;&lt;f t=&quot;shared&quot; ca=&quot;1&quot; si=&quot;82&quot;/&gt;&lt;v&gt;0.10367172696127563&lt;/v&gt;&lt;/c&gt;&lt;c r=&quot;H777&quot; s=&quot;81&quot;&gt;&lt;f t=&quot;shared&quot; ca=&quot;1&quot; si=&quot;83&quot;/&gt;&lt;v&gt;2873.2918912042919&lt;/v&gt;&lt;/c&gt;&lt;c r=&quot;I777&quot; s=&quot;62&quot;&gt;&lt;f t=&quot;shared&quot; ca=&quot;1&quot; si=&quot;84&quot;/&gt;&lt;v&gt;48.465837824085838&lt;/v&gt;&lt;/c&gt;&lt;/row&gt;&lt;row r=&quot;778&quot; spans=&quot;2:9&quot; x14ac:dyDescent=&quot;0.25&quot;&gt;&lt;c r=&quot;B778&quot; s=&quot;83&quot;&gt;&lt;v&gt;733&lt;/v&gt;&lt;/c&gt;&lt;c r=&quot;C778&quot; s=&quot;80&quot;&gt;&lt;f t=&quot;shared&quot; ca=&quot;1&quot; si=&quot;78&quot;/&gt;&lt;v&gt;4.8619935148957051E-2&lt;/v&gt;&lt;/c&gt;&lt;c r=&quot;D778&quot; s=&quot;80&quot;&gt;&lt;f t=&quot;shared&quot; ca=&quot;1&quot; si=&quot;79&quot;/&gt;&lt;v&gt;0.15450426235962064&lt;/v&gt;&lt;/c&gt;&lt;c r=&quot;E778&quot; s=&quot;80&quot;&gt;&lt;f t=&quot;shared&quot; ca=&quot;1&quot; si=&quot;80&quot;/&gt;&lt;v&gt;7.7536923896688481E-2&lt;/v&gt;&lt;/c&gt;&lt;c r=&quot;F778&quot; s=&quot;80&quot;&gt;&lt;f t=&quot;shared&quot; ca=&quot;1&quot; si=&quot;81&quot;/&gt;&lt;v&gt;2.0550952610098216E-2&lt;/v&gt;&lt;/c&gt;&lt;c r=&quot;G778&quot; s=&quot;80&quot;&gt;&lt;f t=&quot;shared&quot; ca=&quot;1&quot; si=&quot;82&quot;/&gt;&lt;v&gt;9.3152983651734439E-2&lt;/v&gt;&lt;/c&gt;&lt;c r=&quot;H778&quot; s=&quot;81&quot;&gt;&lt;f t=&quot;shared&quot; ca=&quot;1&quot; si=&quot;83&quot;/&gt;&lt;v&gt;1979.9731774317997&lt;/v&gt;&lt;/c&gt;&lt;c r=&quot;I778&quot; s=&quot;62&quot;&gt;&lt;f t=&quot;shared&quot; ca=&quot;1&quot; si=&quot;84&quot;/&gt;&lt;v&gt;30.599463548635995&lt;/v&gt;&lt;/c&gt;&lt;/row&gt;&lt;row r=&quot;779&quot; spans=&quot;2:9&quot; x14ac:dyDescent=&quot;0.25&quot;&gt;&lt;c r=&quot;B779&quot; s=&quot;83&quot;&gt;&lt;v&gt;734&lt;/v&gt;&lt;/c&gt;&lt;c r=&quot;C779&quot; s=&quot;80&quot;&gt;&lt;f t=&quot;shared&quot; ca=&quot;1&quot; si=&quot;78&quot;/&gt;&lt;v&gt;3.572016894219595E-2&lt;/v&gt;&lt;/c&gt;&lt;c r=&quot;D779&quot; s=&quot;80&quot;&gt;&lt;f t=&quot;shared&quot; ca=&quot;1&quot; si=&quot;79&quot;/&gt;&lt;v&gt;0.15446332385276218&lt;/v&gt;&lt;/c&gt;&lt;c r=&quot;E779&quot; s=&quot;80&quot;&gt;&lt;f t=&quot;shared&quot; ca=&quot;1&quot; si=&quot;80&quot;/&gt;&lt;v&gt;8.0031941438594129E-2&lt;/v&gt;&lt;/c&gt;&lt;c r=&quot;F779&quot; s=&quot;80&quot;&gt;&lt;f t=&quot;shared&quot; ca=&quot;1&quot; si=&quot;81&quot;/&gt;&lt;v&gt;2.294947438001101E-2&lt;/v&gt;&lt;/c&gt;&lt;c r=&quot;G779&quot; s=&quot;80&quot;&gt;&lt;f t=&quot;shared&quot; ca=&quot;1&quot; si=&quot;82&quot;/&gt;&lt;v&gt;9.3124326696933518E-2&lt;/v&gt;&lt;/c&gt;&lt;c r=&quot;H779&quot; s=&quot;81&quot;&gt;&lt;f t=&quot;shared&quot; ca=&quot;1&quot; si=&quot;83&quot;/&gt;&lt;v&gt;1853.0461357033159&lt;/v&gt;&lt;/c&gt;&lt;c r=&quot;I779&quot; s=&quot;62&quot;&gt;&lt;f t=&quot;shared&quot; ca=&quot;1&quot; si=&quot;84&quot;/&gt;&lt;v&gt;28.060922714066319&lt;/v&gt;&lt;/c&gt;&lt;/row&gt;&lt;row r=&quot;780&quot; spans=&quot;2:9&quot; x14ac:dyDescent=&quot;0.25&quot;&gt;&lt;c r=&quot;B780&quot; s=&quot;83&quot;&gt;&lt;v&gt;735&lt;/v&gt;&lt;/c&gt;&lt;c r=&quot;C780&quot; s=&quot;80&quot;&gt;&lt;f t=&quot;shared&quot; ca=&quot;1&quot; si=&quot;78&quot;/&gt;&lt;v&gt;4.6769613020623942E-2&lt;/v&gt;&lt;/c&gt;&lt;c r=&quot;D780&quot; s=&quot;80&quot;&gt;&lt;f t=&quot;shared&quot; ca=&quot;1&quot; si=&quot;79&quot;/&gt;&lt;v&gt;0.16918119515056632&lt;/v&gt;&lt;/c&gt;&lt;c r=&quot;E780&quot; s=&quot;80&quot;&gt;&lt;f t=&quot;shared&quot; ca=&quot;1&quot; si=&quot;80&quot;/&gt;&lt;v&gt;7.4821457722996254E-2&lt;/v&gt;&lt;/c&gt;&lt;c r=&quot;F780&quot; s=&quot;80&quot;&gt;&lt;f t=&quot;shared&quot; ca=&quot;1&quot; si=&quot;81&quot;/&gt;&lt;v&gt;2.7333860220918434E-2&lt;/v&gt;&lt;/c&gt;&lt;c r=&quot;G780&quot; s=&quot;80&quot;&gt;&lt;f t=&quot;shared&quot; ca=&quot;1&quot; si=&quot;82&quot;/&gt;&lt;v&gt;0.10342683660539642&lt;/v&gt;&lt;/c&gt;&lt;c r=&quot;H780&quot; s=&quot;81&quot;&gt;&lt;f t=&quot;shared&quot; ca=&quot;1&quot; si=&quot;83&quot;/&gt;&lt;v&gt;2560.3178454558615&lt;/v&gt;&lt;/c&gt;&lt;c r=&quot;I780&quot; s=&quot;62&quot;&gt;&lt;f t=&quot;shared&quot; ca=&quot;1&quot; si=&quot;84&quot;/&gt;&lt;v&gt;42.206356909117233&lt;/v&gt;&lt;/c&gt;&lt;/row&gt;&lt;row r=&quot;781&quot; spans=&quot;2:9&quot; x14ac:dyDescent=&quot;0.25&quot;&gt;&lt;c r=&quot;B781&quot; s=&quot;83&quot;&gt;&lt;v&gt;736&lt;/v&gt;&lt;/c&gt;&lt;c r=&quot;C781&quot; s=&quot;80&quot;&gt;&lt;f t=&quot;shared&quot; ca=&quot;1&quot; si=&quot;78&quot;/&gt;&lt;v&gt;3.2861105430666684E-2&lt;/v&gt;&lt;/c&gt;&lt;c r=&quot;D781&quot; s=&quot;80&quot;&gt;&lt;f t=&quot;shared&quot; ca=&quot;1&quot; si=&quot;79&quot;/&gt;&lt;v&gt;0.16511169522109054&lt;/v&gt;&lt;/c&gt;&lt;c r=&quot;E781&quot; s=&quot;80&quot;&gt;&lt;f t=&quot;shared&quot; ca=&quot;1&quot; si=&quot;80&quot;/&gt;&lt;v&gt;8.4676285667165563E-2&lt;/v&gt;&lt;/c&gt;&lt;c r=&quot;F781&quot; s=&quot;80&quot;&gt;&lt;f t=&quot;shared&quot; ca=&quot;1&quot; si=&quot;81&quot;/&gt;&lt;v&gt;2.2367425237742374E-2&lt;/v&gt;&lt;/c&gt;&lt;c r=&quot;G781&quot; s=&quot;80&quot;&gt;&lt;f t=&quot;shared&quot; ca=&quot;1&quot; si=&quot;82&quot;/&gt;&lt;v&gt;0.10057818665476337&lt;/v&gt;&lt;/c&gt;&lt;c r=&quot;H781&quot; s=&quot;81&quot;&gt;&lt;f t=&quot;shared&quot; ca=&quot;1&quot; si=&quot;83&quot;/&gt;&lt;v&gt;1813.6359402350761&lt;/v&gt;&lt;/c&gt;&lt;c r=&quot;I781&quot; s=&quot;62&quot;&gt;&lt;f t=&quot;shared&quot; ca=&quot;1&quot; si=&quot;84&quot;/&gt;&lt;v&gt;27.272718804701523&lt;/v&gt;&lt;/c&gt;&lt;/row&gt;&lt;row r=&quot;782&quot; spans=&quot;2:9&quot; x14ac:dyDescent=&quot;0.25&quot;&gt;&lt;c r=&quot;B782&quot; s=&quot;83&quot;&gt;&lt;v&gt;737&lt;/v&gt;&lt;/c&gt;&lt;c r=&quot;C782&quot; s=&quot;80&quot;&gt;&lt;f t=&quot;shared&quot; ca=&quot;1&quot; si=&quot;78&quot;/&gt;&lt;v&gt;5.4967101199601166E-2&lt;/v&gt;&lt;/c&gt;&lt;c r=&quot;D782&quot; s=&quot;80&quot;&gt;&lt;f t=&quot;shared&quot; ca=&quot;1&quot; si=&quot;79&quot;/&gt;&lt;v&gt;0.14410050830727369&lt;/v&gt;&lt;/c&gt;&lt;c r=&quot;E782&quot; s=&quot;80&quot;&gt;&lt;f t=&quot;shared&quot; ca=&quot;1&quot; si=&quot;80&quot;/&gt;&lt;v&gt;8.5786719449665011E-2&lt;/v&gt;&lt;/c&gt;&lt;c r=&quot;F782&quot; s=&quot;80&quot;&gt;&lt;f t=&quot;shared&quot; ca=&quot;1&quot; si=&quot;81&quot;/&gt;&lt;v&gt;1.9455126310770017E-2&lt;/v&gt;&lt;/c&gt;&lt;c r=&quot;G782&quot; s=&quot;80&quot;&gt;&lt;f t=&quot;shared&quot; ca=&quot;1&quot; si=&quot;82&quot;/&gt;&lt;v&gt;8.5870355815091587E-2&lt;/v&gt;&lt;/c&gt;&lt;c r=&quot;H782&quot; s=&quot;81&quot;&gt;&lt;f t=&quot;shared&quot; ca=&quot;1&quot; si=&quot;83&quot;/&gt;&lt;v&gt;1613.7724382173426&lt;/v&gt;&lt;/c&gt;&lt;c r=&quot;I782&quot; s=&quot;62&quot;&gt;&lt;f t=&quot;shared&quot; ca=&quot;1&quot; si=&quot;84&quot;/&gt;&lt;v&gt;23.275448764346852&lt;/v&gt;&lt;/c&gt;&lt;/row&gt;&lt;row r=&quot;783&quot; spans=&quot;2:9&quot; x14ac:dyDescent=&quot;0.25&quot;&gt;&lt;c r=&quot;B783&quot; s=&quot;83&quot;&gt;&lt;v&gt;738&lt;/v&gt;&lt;/c&gt;&lt;c r=&quot;C783&quot; s=&quot;80&quot;&gt;&lt;f t=&quot;shared&quot; ca=&quot;1&quot; si=&quot;78&quot;/&gt;&lt;v&gt;5.7916674819895916E-2&lt;/v&gt;&lt;/c&gt;&lt;c r=&quot;D783&quot; s=&quot;80&quot;&gt;&lt;f t=&quot;shared&quot; ca=&quot;1&quot; si=&quot;79&quot;/&gt;&lt;v&gt;0.1503924378152672&lt;/v&gt;&lt;/c&gt;&lt;c r=&quot;E783&quot; s=&quot;80&quot;&gt;&lt;f t=&quot;shared&quot; ca=&quot;1&quot; si=&quot;80&quot;/&gt;&lt;v&gt;8.6026809859430328E-2&lt;/v&gt;&lt;/c&gt;&lt;c r=&quot;F783&quot; s=&quot;80&quot;&gt;&lt;f t=&quot;shared&quot; ca=&quot;1&quot; si=&quot;81&quot;/&gt;&lt;v&gt;2.2976533568270077E-2&lt;/v&gt;&lt;/c&gt;&lt;c r=&quot;G783&quot; s=&quot;80&quot;&gt;&lt;f t=&quot;shared&quot; ca=&quot;1&quot; si=&quot;82&quot;/&gt;&lt;v&gt;9.0274706470687055E-2&lt;/v&gt;&lt;/c&gt;&lt;c r=&quot;H783&quot; s=&quot;81&quot;&gt;&lt;f t=&quot;shared&quot; ca=&quot;1&quot; si=&quot;83&quot;/&gt;&lt;v&gt;1787.3136905775298&lt;/v&gt;&lt;/c&gt;&lt;c r=&quot;I783&quot; s=&quot;62&quot;&gt;&lt;f t=&quot;shared&quot; ca=&quot;1&quot; si=&quot;84&quot;/&gt;&lt;v&gt;26.746273811550594&lt;/v&gt;&lt;/c&gt;&lt;/row&gt;&lt;row r=&quot;784&quot; spans=&quot;2:9&quot; x14ac:dyDescent=&quot;0.25&quot;&gt;&lt;c r=&quot;B784&quot; s=&quot;83&quot;&gt;&lt;v&gt;739&lt;/v&gt;&lt;/c&gt;&lt;c r=&quot;C784&quot; s=&quot;80&quot;&gt;&lt;f t=&quot;shared&quot; ca=&quot;1&quot; si=&quot;78&quot;/&gt;&lt;v&gt;6.5588452459384897E-2&lt;/v&gt;&lt;/c&gt;&lt;c r=&quot;D784&quot; s=&quot;80&quot;&gt;&lt;f t=&quot;shared&quot; ca=&quot;1&quot; si=&quot;79&quot;/&gt;&lt;v&gt;0.15628591343435433&lt;/v&gt;&lt;/c&gt;&lt;c r=&quot;E784&quot; s=&quot;80&quot;&gt;&lt;f t=&quot;shared&quot; ca=&quot;1&quot; si=&quot;80&quot;/&gt;&lt;v&gt;8.5032150873128667E-2&lt;/v&gt;&lt;/c&gt;&lt;c r=&quot;F784&quot; s=&quot;80&quot;&gt;&lt;f t=&quot;shared&quot; ca=&quot;1&quot; si=&quot;81&quot;/&gt;&lt;v&gt;2.3155278837829762E-2&lt;/v&gt;&lt;/c&gt;&lt;c r=&quot;G784&quot; s=&quot;80&quot;&gt;&lt;f t=&quot;shared&quot; ca=&quot;1&quot; si=&quot;82&quot;/&gt;&lt;v&gt;9.4400139404048039E-2&lt;/v&gt;&lt;/c&gt;&lt;c r=&quot;H784&quot; s=&quot;81&quot;&gt;&lt;f t=&quot;shared&quot; ca=&quot;1&quot; si=&quot;83&quot;/&gt;&lt;v&gt;1966.8882039497571&lt;/v&gt;&lt;/c&gt;&lt;c r=&quot;I784&quot; s=&quot;62&quot;&gt;&lt;f t=&quot;shared&quot; ca=&quot;1&quot; si=&quot;84&quot;/&gt;&lt;v&gt;30.337764078995143&lt;/v&gt;&lt;/c&gt;&lt;/row&gt;&lt;row r=&quot;785&quot; spans=&quot;2:9&quot; x14ac:dyDescent=&quot;0.25&quot;&gt;&lt;c r=&quot;B785&quot; s=&quot;83&quot;&gt;&lt;v&gt;740&lt;/v&gt;&lt;/c&gt;&lt;c r=&quot;C785&quot; s=&quot;80&quot;&gt;&lt;f t=&quot;shared&quot; ca=&quot;1&quot; si=&quot;78&quot;/&gt;&lt;v&gt;2.824752784038774E-2&lt;/v&gt;&lt;/c&gt;&lt;c r=&quot;D785&quot; s=&quot;80&quot;&gt;&lt;f t=&quot;shared&quot; ca=&quot;1&quot; si=&quot;79&quot;/&gt;&lt;v&gt;0.15249893330644801&lt;/v&gt;&lt;/c&gt;&lt;c r=&quot;E785&quot; s=&quot;80&quot;&gt;&lt;f t=&quot;shared&quot; ca=&quot;1&quot; si=&quot;80&quot;/&gt;&lt;v&gt;7.5980523236182651E-2&lt;/v&gt;&lt;/c&gt;&lt;c r=&quot;F785&quot; s=&quot;80&quot;&gt;&lt;f t=&quot;shared&quot; ca=&quot;1&quot; si=&quot;81&quot;/&gt;&lt;v&gt;2.3422028063652272E-2&lt;/v&gt;&lt;/c&gt;&lt;c r=&quot;G785&quot; s=&quot;80&quot;&gt;&lt;f t=&quot;shared&quot; ca=&quot;1&quot; si=&quot;82&quot;/&gt;&lt;v&gt;9.1749253314513612E-2&lt;/v&gt;&lt;/c&gt;&lt;c r=&quot;H785&quot; s=&quot;81&quot;&gt;&lt;f t=&quot;shared&quot; ca=&quot;1&quot; si=&quot;83&quot;/&gt;&lt;v&gt;1916.344830436185&lt;/v&gt;&lt;/c&gt;&lt;c r=&quot;I785&quot; s=&quot;62&quot;&gt;&lt;f t=&quot;shared&quot; ca=&quot;1&quot; si=&quot;84&quot;/&gt;&lt;v&gt;29.3268966087237&lt;/v&gt;&lt;/c&gt;&lt;/row&gt;&lt;row r=&quot;786&quot; spans=&quot;2:9&quot; x14ac:dyDescent=&quot;0.25&quot;&gt;&lt;c r=&quot;B786&quot; s=&quot;83&quot;&gt;&lt;v&gt;741&lt;/v&gt;&lt;/c&gt;&lt;c r=&quot;C786&quot; s=&quot;80&quot;&gt;&lt;f t=&quot;shared&quot; ca=&quot;1&quot; si=&quot;78&quot;/&gt;&lt;v&gt;5.9662270255730822E-2&lt;/v&gt;&lt;/c&gt;&lt;c r=&quot;D786&quot; s=&quot;80&quot;&gt;&lt;f t=&quot;shared&quot; ca=&quot;1&quot; si=&quot;79&quot;/&gt;&lt;v&gt;0.15812171500984801&lt;/v&gt;&lt;/c&gt;&lt;c r=&quot;E786&quot; s=&quot;80&quot;&gt;&lt;f t=&quot;shared&quot; ca=&quot;1&quot; si=&quot;80&quot;/&gt;&lt;v&gt;7.4352808330617637E-2&lt;/v&gt;&lt;/c&gt;&lt;c r=&quot;F786&quot; s=&quot;80&quot;&gt;&lt;f t=&quot;shared&quot; ca=&quot;1&quot; si=&quot;81&quot;/&gt;&lt;v&gt;2.4549440125098874E-2&lt;/v&gt;&lt;/c&gt;&lt;c r=&quot;G786&quot; s=&quot;80&quot;&gt;&lt;f t=&quot;shared&quot; ca=&quot;1&quot; si=&quot;82&quot;/&gt;&lt;v&gt;9.5685200506893608E-2&lt;/v&gt;&lt;/c&gt;&lt;c r=&quot;H786&quot; s=&quot;81&quot;&gt;&lt;f t=&quot;shared&quot; ca=&quot;1&quot; si=&quot;83&quot;/&gt;&lt;v&gt;2411.4620930881738&lt;/v&gt;&lt;/c&gt;&lt;c r=&quot;I786&quot; s=&quot;62&quot;&gt;&lt;f t=&quot;shared&quot; ca=&quot;1&quot; si=&quot;84&quot;/&gt;&lt;v&gt;39.229241861763477&lt;/v&gt;&lt;/c&gt;&lt;/row&gt;&lt;row r=&quot;787&quot; spans=&quot;2:9&quot; x14ac:dyDescent=&quot;0.25&quot;&gt;&lt;c r=&quot;B787&quot; s=&quot;83&quot;&gt;&lt;v&gt;742&lt;/v&gt;&lt;/c&gt;&lt;c r=&quot;C787&quot; s=&quot;80&quot;&gt;&lt;f t=&quot;shared&quot; ca=&quot;1&quot; si=&quot;78&quot;/&gt;&lt;v&gt;4.3156661134136944E-2&lt;/v&gt;&lt;/c&gt;&lt;c r=&quot;D787&quot; s=&quot;80&quot;&gt;&lt;f t=&quot;shared&quot; ca=&quot;1&quot; si=&quot;79&quot;/&gt;&lt;v&gt;0.16479553935182548&lt;/v&gt;&lt;/c&gt;&lt;c r=&quot;E787&quot; s=&quot;80&quot;&gt;&lt;f t=&quot;shared&quot; ca=&quot;1&quot; si=&quot;80&quot;/&gt;&lt;v&gt;8.363858501354271E-2&lt;/v&gt;&lt;/c&gt;&lt;c r=&quot;F787&quot; s=&quot;80&quot;&gt;&lt;f t=&quot;shared&quot; ca=&quot;1&quot; si=&quot;81&quot;/&gt;&lt;v&gt;1.9283213683728029E-2&lt;/v&gt;&lt;/c&gt;&lt;c r=&quot;G787&quot; s=&quot;80&quot;&gt;&lt;f t=&quot;shared&quot; ca=&quot;1&quot; si=&quot;82&quot;/&gt;&lt;v&gt;0.10035687754627784&lt;/v&gt;&lt;/c&gt;&lt;c r=&quot;H787&quot; s=&quot;81&quot;&gt;&lt;f t=&quot;shared&quot; ca=&quot;1&quot; si=&quot;83&quot;/&gt;&lt;v&gt;1850.3451099623749&lt;/v&gt;&lt;/c&gt;&lt;c r=&quot;I787&quot; s=&quot;62&quot;&gt;&lt;f t=&quot;shared&quot; ca=&quot;1&quot; si=&quot;84&quot;/&gt;&lt;v&gt;28.006902199247499&lt;/v&gt;&lt;/c&gt;&lt;/row&gt;&lt;row r=&quot;788&quot; spans=&quot;2:9&quot; x14ac:dyDescent=&quot;0.25&quot;&gt;&lt;c r=&quot;B788&quot; s=&quot;83&quot;&gt;&lt;v&gt;743&lt;/v&gt;&lt;/c&gt;&lt;c r=&quot;C788&quot; s=&quot;80&quot;&gt;&lt;f t=&quot;shared&quot; ca=&quot;1&quot; si=&quot;78&quot;/&gt;&lt;v&gt;4.4727928684477905E-2&lt;/v&gt;&lt;/c&gt;&lt;c r=&quot;D788&quot; s=&quot;80&quot;&gt;&lt;f t=&quot;shared&quot; ca=&quot;1&quot; si=&quot;79&quot;/&gt;&lt;v&gt;0.15398423959793653&lt;/v&gt;&lt;/c&gt;&lt;c r=&quot;E788&quot; s=&quot;80&quot;&gt;&lt;f t=&quot;shared&quot; ca=&quot;1&quot; si=&quot;80&quot;/&gt;&lt;v&gt;8.8114753098367193E-2&lt;/v&gt;&lt;/c&gt;&lt;c r=&quot;F788&quot; s=&quot;80&quot;&gt;&lt;f t=&quot;shared&quot; ca=&quot;1&quot; si=&quot;81&quot;/&gt;&lt;v&gt;2.8454998679683801E-2&lt;/v&gt;&lt;/c&gt;&lt;c r=&quot;G788&quot; s=&quot;80&quot;&gt;&lt;f t=&quot;shared&quot; ca=&quot;1&quot; si=&quot;82&quot;/&gt;&lt;v&gt;9.2788967718555576E-2&lt;/v&gt;&lt;/c&gt;&lt;c r=&quot;H788&quot; s=&quot;81&quot;&gt;&lt;f t=&quot;shared&quot; ca=&quot;1&quot; si=&quot;83&quot;/&gt;&lt;v&gt;1802.2284680513558&lt;/v&gt;&lt;/c&gt;&lt;c r=&quot;I788&quot; s=&quot;62&quot;&gt;&lt;f t=&quot;shared&quot; ca=&quot;1&quot; si=&quot;84&quot;/&gt;&lt;v&gt;27.044569361027115&lt;/v&gt;&lt;/c&gt;&lt;/row&gt;&lt;row r=&quot;789&quot; spans=&quot;2:9&quot; x14ac:dyDescent=&quot;0.25&quot;&gt;&lt;c r=&quot;B789&quot; s=&quot;83&quot;&gt;&lt;v&gt;744&lt;/v&gt;&lt;/c&gt;&lt;c r=&quot;C789&quot; s=&quot;80&quot;&gt;&lt;f t=&quot;shared&quot; ca=&quot;1&quot; si=&quot;78&quot;/&gt;&lt;v&gt;2.4574093301367249E-2&lt;/v&gt;&lt;/c&gt;&lt;c r=&quot;D789&quot; s=&quot;80&quot;&gt;&lt;f t=&quot;shared&quot; ca=&quot;1&quot; si=&quot;79&quot;/&gt;&lt;v&gt;0.1641881886078875&lt;/v&gt;&lt;/c&gt;&lt;c r=&quot;E789&quot; s=&quot;80&quot;&gt;&lt;f t=&quot;shared&quot; ca=&quot;1&quot; si=&quot;80&quot;/&gt;&lt;v&gt;7.3259213461609241E-2&lt;/v&gt;&lt;/c&gt;&lt;c r=&quot;F789&quot; s=&quot;80&quot;&gt;&lt;f t=&quot;shared&quot; ca=&quot;1&quot; si=&quot;81&quot;/&gt;&lt;v&gt;2.0871931312376593E-2&lt;/v&gt;&lt;/c&gt;&lt;c r=&quot;G789&quot; s=&quot;80&quot;&gt;&lt;f t=&quot;shared&quot; ca=&quot;1&quot; si=&quot;82&quot;/&gt;&lt;v&gt;9.9931732025521247E-2&lt;/v&gt;&lt;/c&gt;&lt;c r=&quot;H789&quot; s=&quot;81&quot;&gt;&lt;f t=&quot;shared&quot; ca=&quot;1&quot; si=&quot;83&quot;/&gt;&lt;v&gt;2078.6015038930159&lt;/v&gt;&lt;/c&gt;&lt;c r=&quot;I789&quot; s=&quot;62&quot;&gt;&lt;f t=&quot;shared&quot; ca=&quot;1&quot; si=&quot;84&quot;/&gt;&lt;v&gt;32.572030077860319&lt;/v&gt;&lt;/c&gt;&lt;/row&gt;&lt;row r=&quot;790&quot; spans=&quot;2:9&quot; x14ac:dyDescent=&quot;0.25&quot;&gt;&lt;c r=&quot;B790&quot; s=&quot;83&quot;&gt;&lt;v&gt;745&lt;/v&gt;&lt;/c&gt;&lt;c r=&quot;C790&quot; s=&quot;80&quot;&gt;&lt;f t=&quot;shared&quot; ca=&quot;1&quot; si=&quot;78&quot;/&gt;&lt;v&gt;5.9750761869776584E-2&lt;/v&gt;&lt;/c&gt;&lt;c r=&quot;D790&quot; s=&quot;80&quot;&gt;&lt;f t=&quot;shared&quot; ca=&quot;1&quot; si=&quot;79&quot;/&gt;&lt;v&gt;0.17244473254087947&lt;/v&gt;&lt;/c&gt;&lt;c r=&quot;E790&quot; s=&quot;80&quot;&gt;&lt;f t=&quot;shared&quot; ca=&quot;1&quot; si=&quot;80&quot;/&gt;&lt;v&gt;8.6195977863477047E-2&lt;/v&gt;&lt;/c&gt;&lt;c r=&quot;F790&quot; s=&quot;80&quot;&gt;&lt;f t=&quot;shared&quot; ca=&quot;1&quot; si=&quot;81&quot;/&gt;&lt;v&gt;3.2663785230554333E-2&lt;/v&gt;&lt;/c&gt;&lt;c r=&quot;G790&quot; s=&quot;80&quot;&gt;&lt;f t=&quot;shared&quot; ca=&quot;1&quot; si=&quot;82&quot;/&gt;&lt;v&gt;0.10571131277861562&lt;/v&gt;&lt;/c&gt;&lt;c r=&quot;H790&quot; s=&quot;81&quot;&gt;&lt;f t=&quot;shared&quot; ca=&quot;1&quot; si=&quot;83&quot;/&gt;&lt;v&gt;2408.6611585589117&lt;/v&gt;&lt;/c&gt;&lt;c r=&quot;I790&quot; s=&quot;62&quot;&gt;&lt;f t=&quot;shared&quot; ca=&quot;1&quot; si=&quot;84&quot;/&gt;&lt;v&gt;39.173223171178236&lt;/v&gt;&lt;/c&gt;&lt;/row&gt;&lt;row r=&quot;791&quot; spans=&quot;2:9&quot; x14ac:dyDescent=&quot;0.25&quot;&gt;&lt;c r=&quot;B791&quot; s=&quot;83&quot;&gt;&lt;v&gt;746&lt;/v&gt;&lt;/c&gt;&lt;c r=&quot;C791&quot; s=&quot;80&quot;&gt;&lt;f t=&quot;shared&quot; ca=&quot;1&quot; si=&quot;78&quot;/&gt;&lt;v&gt;7.81493332636925E-2&lt;/v&gt;&lt;/c&gt;&lt;c r=&quot;D791&quot; s=&quot;80&quot;&gt;&lt;f t=&quot;shared&quot; ca=&quot;1&quot; si=&quot;79&quot;/&gt;&lt;v&gt;0.15794210896699235&lt;/v&gt;&lt;/c&gt;&lt;c r=&quot;E791&quot; s=&quot;80&quot;&gt;&lt;f t=&quot;shared&quot; ca=&quot;1&quot; si=&quot;80&quot;/&gt;&lt;v&gt;7.9227291254040363E-2&lt;/v&gt;&lt;/c&gt;&lt;c r=&quot;F791&quot; s=&quot;80&quot;&gt;&lt;f t=&quot;shared&quot; ca=&quot;1&quot; si=&quot;81&quot;/&gt;&lt;v&gt;2.5045262658743593E-2&lt;/v&gt;&lt;/c&gt;&lt;c r=&quot;G791&quot; s=&quot;80&quot;&gt;&lt;f t=&quot;shared&quot; ca=&quot;1&quot; si=&quot;82&quot;/&gt;&lt;v&gt;9.555947627689465E-2&lt;/v&gt;&lt;/c&gt;&lt;c r=&quot;H791&quot; s=&quot;81&quot;&gt;&lt;f t=&quot;shared&quot; ca=&quot;1&quot; si=&quot;83&quot;/&gt;&lt;v&gt;2388.9636275514858&lt;/v&gt;&lt;/c&gt;&lt;c r=&quot;I791&quot; s=&quot;62&quot;&gt;&lt;f t=&quot;shared&quot; ca=&quot;1&quot; si=&quot;84&quot;/&gt;&lt;v&gt;38.77927255102972&lt;/v&gt;&lt;/c&gt;&lt;/row&gt;&lt;row r=&quot;792&quot; spans=&quot;2:9&quot; x14ac:dyDescent=&quot;0.25&quot;&gt;&lt;c r=&quot;B792&quot; s=&quot;83&quot;&gt;&lt;v&gt;747&lt;/v&gt;&lt;/c&gt;&lt;c r=&quot;C792&quot; s=&quot;80&quot;&gt;&lt;f t=&quot;shared&quot; ca=&quot;1&quot; si=&quot;78&quot;/&gt;&lt;v&gt;6.6233072686810113E-2&lt;/v&gt;&lt;/c&gt;&lt;c r=&quot;D792&quot; s=&quot;80&quot;&gt;&lt;f t=&quot;shared&quot; ca=&quot;1&quot; si=&quot;79&quot;/&gt;&lt;v&gt;0.13732992000083635&lt;/v&gt;&lt;/c&gt;&lt;c r=&quot;E792&quot; s=&quot;80&quot;&gt;&lt;f t=&quot;shared&quot; ca=&quot;1&quot; si=&quot;80&quot;/&gt;&lt;v&gt;8.7111773052749836E-2&lt;/v&gt;&lt;/c&gt;&lt;c r=&quot;F792&quot; s=&quot;80&quot;&gt;&lt;f t=&quot;shared&quot; ca=&quot;1&quot; si=&quot;81&quot;/&gt;&lt;v&gt;2.7475030274410082E-2&lt;/v&gt;&lt;/c&gt;&lt;c r=&quot;G792&quot; s=&quot;80&quot;&gt;&lt;f t=&quot;shared&quot; ca=&quot;1&quot; si=&quot;82&quot;/&gt;&lt;v&gt;8.1130944000585459E-2&lt;/v&gt;&lt;/c&gt;&lt;c r=&quot;H792&quot; s=&quot;81&quot;&gt;&lt;f t=&quot;shared&quot; ca=&quot;1&quot; si=&quot;83&quot;/&gt;&lt;v&gt;1734.0730888993235&lt;/v&gt;&lt;/c&gt;&lt;c r=&quot;I792&quot; s=&quot;62&quot;&gt;&lt;f t=&quot;shared&quot; ca=&quot;1&quot; si=&quot;84&quot;/&gt;&lt;v&gt;25.68146177798647&lt;/v&gt;&lt;/c&gt;&lt;/row&gt;&lt;row r=&quot;793&quot; spans=&quot;2:9&quot; x14ac:dyDescent=&quot;0.25&quot;&gt;&lt;c r=&quot;B793&quot; s=&quot;83&quot;&gt;&lt;v&gt;748&lt;/v&gt;&lt;/c&gt;&lt;c r=&quot;C793&quot; s=&quot;80&quot;&gt;&lt;f t=&quot;shared&quot; ca=&quot;1&quot; si=&quot;78&quot;/&gt;&lt;v&gt;2.9748404086949069E-2&lt;/v&gt;&lt;/c&gt;&lt;c r=&quot;D793&quot; s=&quot;80&quot;&gt;&lt;f t=&quot;shared&quot; ca=&quot;1&quot; si=&quot;79&quot;/&gt;&lt;v&gt;0.15272827902382688&lt;/v&gt;&lt;/c&gt;&lt;c r=&quot;E793&quot; s=&quot;80&quot;&gt;&lt;f t=&quot;shared&quot; ca=&quot;1&quot; si=&quot;80&quot;/&gt;&lt;v&gt;7.7831935080717132E-2&lt;/v&gt;&lt;/c&gt;&lt;c r=&quot;F793&quot; s=&quot;80&quot;&gt;&lt;f t=&quot;shared&quot; ca=&quot;1&quot; si=&quot;81&quot;/&gt;&lt;v&gt;1.9449074517658142E-2&lt;/v&gt;&lt;/c&gt;&lt;c r=&quot;G793&quot; s=&quot;80&quot;&gt;&lt;f t=&quot;shared&quot; ca=&quot;1&quot; si=&quot;82&quot;/&gt;&lt;v&gt;9.1909795316678811E-2&lt;/v&gt;&lt;/c&gt;&lt;c r=&quot;H793&quot; s=&quot;81&quot;&gt;&lt;f t=&quot;shared&quot; ca=&quot;1&quot; si=&quot;83&quot;/&gt;&lt;v&gt;1762.9806966525489&lt;/v&gt;&lt;/c&gt;&lt;c r=&quot;I793&quot; s=&quot;62&quot;&gt;&lt;f t=&quot;shared&quot; ca=&quot;1&quot; si=&quot;84&quot;/&gt;&lt;v&gt;26.259613933050979&lt;/v&gt;&lt;/c&gt;&lt;/row&gt;&lt;row r=&quot;794&quot; spans=&quot;2:9&quot; x14ac:dyDescent=&quot;0.25&quot;&gt;&lt;c r=&quot;B794&quot; s=&quot;83&quot;&gt;&lt;v&gt;749&lt;/v&gt;&lt;/c&gt;&lt;c r=&quot;C794&quot; s=&quot;80&quot;&gt;&lt;f t=&quot;shared&quot; ca=&quot;1&quot; si=&quot;78&quot;/&gt;&lt;v&gt;3.7209533575177242E-2&lt;/v&gt;&lt;/c&gt;&lt;c r=&quot;D794&quot; s=&quot;80&quot;&gt;&lt;f t=&quot;shared&quot; ca=&quot;1&quot; si=&quot;79&quot;/&gt;&lt;v&gt;0.16399907563542973&lt;/v&gt;&lt;/c&gt;&lt;c r=&quot;E794&quot; s=&quot;80&quot;&gt;&lt;f t=&quot;shared&quot; ca=&quot;1&quot; si=&quot;80&quot;/&gt;&lt;v&gt;7.533898425309031E-2&lt;/v&gt;&lt;/c&gt;&lt;c r=&quot;F794&quot; s=&quot;80&quot;&gt;&lt;f t=&quot;shared&quot; ca=&quot;1&quot; si=&quot;81&quot;/&gt;&lt;v&gt;2.9650933699205982E-2&lt;/v&gt;&lt;/c&gt;&lt;c r=&quot;G794&quot; s=&quot;80&quot;&gt;&lt;f t=&quot;shared&quot; ca=&quot;1&quot; si=&quot;82&quot;/&gt;&lt;v&gt;9.9799352944800801E-2&lt;/v&gt;&lt;/c&gt;&lt;c r=&quot;H794&quot; s=&quot;81&quot;&gt;&lt;f t=&quot;shared&quot; ca=&quot;1&quot; si=&quot;83&quot;/&gt;&lt;v&gt;2442.3379159227566&lt;/v&gt;&lt;/c&gt;&lt;c r=&quot;I794&quot; s=&quot;62&quot;&gt;&lt;f t=&quot;shared&quot; ca=&quot;1&quot; si=&quot;84&quot;/&gt;&lt;v&gt;39.84675831845513&lt;/v&gt;&lt;/c&gt;&lt;/row&gt;&lt;row r=&quot;795&quot; spans=&quot;2:9&quot; x14ac:dyDescent=&quot;0.25&quot;&gt;&lt;c r=&quot;B795&quot; s=&quot;83&quot;&gt;&lt;v&gt;750&lt;/v&gt;&lt;/c&gt;&lt;c r=&quot;C795&quot; s=&quot;80&quot;&gt;&lt;f t=&quot;shared&quot; ca=&quot;1&quot; si=&quot;78&quot;/&gt;&lt;v&gt;6.276291185828714E-2&lt;/v&gt;&lt;/c&gt;&lt;c r=&quot;D795&quot; s=&quot;80&quot;&gt;&lt;f t=&quot;shared&quot; ca=&quot;1&quot; si=&quot;79&quot;/&gt;&lt;v&gt;0.14359697635880303&lt;/v&gt;&lt;/c&gt;&lt;c r=&quot;E795&quot; s=&quot;80&quot;&gt;&lt;f t=&quot;shared&quot; ca=&quot;1&quot; si=&quot;80&quot;/&gt;&lt;v&gt;8.4783730064939999E-2&lt;/v&gt;&lt;/c&gt;&lt;c r=&quot;F795&quot; s=&quot;80&quot;&gt;&lt;f t=&quot;shared&quot; ca=&quot;1&quot; si=&quot;81&quot;/&gt;&lt;v&gt;2.5710604314223656E-2&lt;/v&gt;&lt;/c&gt;&lt;c r=&quot;G795&quot; s=&quot;80&quot;&gt;&lt;f t=&quot;shared&quot; ca=&quot;1&quot; si=&quot;82&quot;/&gt;&lt;v&gt;8.5517883451162124E-2&lt;/v&gt;&lt;/c&gt;&lt;c r=&quot;H795&quot; s=&quot;81&quot;&gt;&lt;f t=&quot;shared&quot; ca=&quot;1&quot; si=&quot;83&quot;/&gt;&lt;v&gt;1829.5281961090611&lt;/v&gt;&lt;/c&gt;&lt;c r=&quot;I795&quot; s=&quot;62&quot;&gt;&lt;f t=&quot;shared&quot; ca=&quot;1&quot; si=&quot;84&quot;/&gt;&lt;v&gt;27.590563922181222&lt;/v&gt;&lt;/c&gt;&lt;/row&gt;&lt;row r=&quot;796&quot; spans=&quot;2:9&quot; x14ac:dyDescent=&quot;0.25&quot;&gt;&lt;c r=&quot;B796&quot; s=&quot;83&quot;&gt;&lt;v&gt;751&lt;/v&gt;&lt;/c&gt;&lt;c r=&quot;C796&quot; s=&quot;80&quot;&gt;&lt;f t=&quot;shared&quot; ca=&quot;1&quot; si=&quot;78&quot;/&gt;&lt;v&gt;5.5461728900355889E-2&lt;/v&gt;&lt;/c&gt;&lt;c r=&quot;D796&quot; s=&quot;80&quot;&gt;&lt;f t=&quot;shared&quot; ca=&quot;1&quot; si=&quot;79&quot;/&gt;&lt;v&gt;0.17199551546616537&lt;/v&gt;&lt;/c&gt;&lt;c r=&quot;E796&quot; s=&quot;80&quot;&gt;&lt;f t=&quot;shared&quot; ca=&quot;1&quot; si=&quot;80&quot;/&gt;&lt;v&gt;7.5354555233732357E-2&lt;/v&gt;&lt;/c&gt;&lt;c r=&quot;F796&quot; s=&quot;80&quot;&gt;&lt;f t=&quot;shared&quot; ca=&quot;1&quot; si=&quot;81&quot;/&gt;&lt;v&gt;2.6628636992875196E-2&lt;/v&gt;&lt;/c&gt;&lt;c r=&quot;G796&quot; s=&quot;80&quot;&gt;&lt;f t=&quot;shared&quot; ca=&quot;1&quot; si=&quot;82&quot;/&gt;&lt;v&gt;0.10539686082631575&lt;/v&gt;&lt;/c&gt;&lt;c r=&quot;H796&quot; s=&quot;81&quot;&gt;&lt;f t=&quot;shared&quot; ca=&quot;1&quot; si=&quot;83&quot;/&gt;&lt;v&gt;2647.2250059840935&lt;/v&gt;&lt;/c&gt;&lt;c r=&quot;I796&quot; s=&quot;62&quot;&gt;&lt;f t=&quot;shared&quot; ca=&quot;1&quot; si=&quot;84&quot;/&gt;&lt;v&gt;43.944500119681869&lt;/v&gt;&lt;/c&gt;&lt;/row&gt;&lt;row r=&quot;797&quot; spans=&quot;2:9&quot; x14ac:dyDescent=&quot;0.25&quot;&gt;&lt;c r=&quot;B797&quot; s=&quot;83&quot;&gt;&lt;v&gt;752&lt;/v&gt;&lt;/c&gt;&lt;c r=&quot;C797&quot; s=&quot;80&quot;&gt;&lt;f t=&quot;shared&quot; ca=&quot;1&quot; si=&quot;78&quot;/&gt;&lt;v&gt;5.0587075195150787E-2&lt;/v&gt;&lt;/c&gt;&lt;c r=&quot;D797&quot; s=&quot;80&quot;&gt;&lt;f t=&quot;shared&quot; ca=&quot;1&quot; si=&quot;79&quot;/&gt;&lt;v&gt;0.1621871069949597&lt;/v&gt;&lt;/c&gt;&lt;c r=&quot;E797&quot; s=&quot;80&quot;&gt;&lt;f t=&quot;shared&quot; ca=&quot;1&quot; si=&quot;80&quot;/&gt;&lt;v&gt;8.0744337237751623E-2&lt;/v&gt;&lt;/c&gt;&lt;c r=&quot;F797&quot; s=&quot;80&quot;&gt;&lt;f t=&quot;shared&quot; ca=&quot;1&quot; si=&quot;81&quot;/&gt;&lt;v&gt;2.0388986409165144E-2&lt;/v&gt;&lt;/c&gt;&lt;c r=&quot;G797&quot; s=&quot;80&quot;&gt;&lt;f t=&quot;shared&quot; ca=&quot;1&quot; si=&quot;82&quot;/&gt;&lt;v&gt;9.8530974896471779E-2&lt;/v&gt;&lt;/c&gt;&lt;c r=&quot;H797&quot; s=&quot;81&quot;&gt;&lt;f t=&quot;shared&quot; ca=&quot;1&quot; si=&quot;83&quot;/&gt;&lt;v&gt;1993.8616088494477&lt;/v&gt;&lt;/c&gt;&lt;c r=&quot;I797&quot; s=&quot;62&quot;&gt;&lt;f t=&quot;shared&quot; ca=&quot;1&quot; si=&quot;84&quot;/&gt;&lt;v&gt;30.877232176988954&lt;/v&gt;&lt;/c&gt;&lt;/row&gt;&lt;row r=&quot;798&quot; spans=&quot;2:9&quot; x14ac:dyDescent=&quot;0.25&quot;&gt;&lt;c r=&quot;B798&quot; s=&quot;83&quot;&gt;&lt;v&gt;753&lt;/v&gt;&lt;/c&gt;&lt;c r=&quot;C798&quot; s=&quot;80&quot;&gt;&lt;f t=&quot;shared&quot; ca=&quot;1&quot; si=&quot;78&quot;/&gt;&lt;v&gt;5.1532058147811921E-2&lt;/v&gt;&lt;/c&gt;&lt;c r=&quot;D798&quot; s=&quot;80&quot;&gt;&lt;f t=&quot;shared&quot; ca=&quot;1&quot; si=&quot;79&quot;/&gt;&lt;v&gt;0.15543312301619358&lt;/v&gt;&lt;/c&gt;&lt;c r=&quot;E798&quot; s=&quot;80&quot;&gt;&lt;f t=&quot;shared&quot; ca=&quot;1&quot; si=&quot;80&quot;/&gt;&lt;v&gt;8.3816188321760493E-2&lt;/v&gt;&lt;/c&gt;&lt;c r=&quot;F798&quot; s=&quot;80&quot;&gt;&lt;f t=&quot;shared&quot; ca=&quot;1&quot; si=&quot;81&quot;/&gt;&lt;v&gt;2.7883889547291901E-2&lt;/v&gt;&lt;/c&gt;&lt;c r=&quot;G798&quot; s=&quot;80&quot;&gt;&lt;f t=&quot;shared&quot; ca=&quot;1&quot; si=&quot;82&quot;/&gt;&lt;v&gt;9.3803186111335507E-2&lt;/v&gt;&lt;/c&gt;&lt;c r=&quot;H798&quot; s=&quot;81&quot;&gt;&lt;f t=&quot;shared&quot; ca=&quot;1&quot; si=&quot;83&quot;/&gt;&lt;v&gt;2006.2149541306374&lt;/v&gt;&lt;/c&gt;&lt;c r=&quot;I798&quot; s=&quot;62&quot;&gt;&lt;f t=&quot;shared&quot; ca=&quot;1&quot; si=&quot;84&quot;/&gt;&lt;v&gt;31.124299082612747&lt;/v&gt;&lt;/c&gt;&lt;/row&gt;&lt;row r=&quot;799&quot; spans=&quot;2:9&quot; x14ac:dyDescent=&quot;0.25&quot;&gt;&lt;c r=&quot;B799&quot; s=&quot;83&quot;&gt;&lt;v&gt;754&lt;/v&gt;&lt;/c&gt;&lt;c r=&quot;C799&quot; s=&quot;80&quot;&gt;&lt;f t=&quot;shared&quot; ca=&quot;1&quot; si=&quot;78&quot;/&gt;&lt;v&gt;7.2722775471560988E-2&lt;/v&gt;&lt;/c&gt;&lt;c r=&quot;D799&quot; s=&quot;80&quot;&gt;&lt;f t=&quot;shared&quot; ca=&quot;1&quot; si=&quot;79&quot;/&gt;&lt;v&gt;0.14600809578710702&lt;/v&gt;&lt;/c&gt;&lt;c r=&quot;E799&quot; s=&quot;80&quot;&gt;&lt;f t=&quot;shared&quot; ca=&quot;1&quot; si=&quot;80&quot;/&gt;&lt;v&gt;8.2755666554938018E-2&lt;/v&gt;&lt;/c&gt;&lt;c r=&quot;F799&quot; s=&quot;80&quot;&gt;&lt;f t=&quot;shared&quot; ca=&quot;1&quot; si=&quot;81&quot;/&gt;&lt;v&gt;2.5505077518745617E-2&lt;/v&gt;&lt;/c&gt;&lt;c r=&quot;G799&quot; s=&quot;80&quot;&gt;&lt;f t=&quot;shared&quot; ca=&quot;1&quot; si=&quot;82&quot;/&gt;&lt;v&gt;8.7205667050974905E-2&lt;/v&gt;&lt;/c&gt;&lt;c r=&quot;H799&quot; s=&quot;81&quot;&gt;&lt;f t=&quot;shared&quot; ca=&quot;1&quot; si=&quot;83&quot;/&gt;&lt;v&gt;2010.8454653465024&lt;/v&gt;&lt;/c&gt;&lt;c r=&quot;I799&quot; s=&quot;62&quot;&gt;&lt;f t=&quot;shared&quot; ca=&quot;1&quot; si=&quot;84&quot;/&gt;&lt;v&gt;31.216909306930049&lt;/v&gt;&lt;/c&gt;&lt;/row&gt;&lt;row r=&quot;800&quot; spans=&quot;2:9&quot; x14ac:dyDescent=&quot;0.25&quot;&gt;&lt;c r=&quot;B800&quot; s=&quot;83&quot;&gt;&lt;v&gt;755&lt;/v&gt;&lt;/c&gt;&lt;c r=&quot;C800&quot; s=&quot;80&quot;&gt;&lt;f t=&quot;shared&quot; ca=&quot;1&quot; si=&quot;78&quot;/&gt;&lt;v&gt;3.9479639783292525E-2&lt;/v&gt;&lt;/c&gt;&lt;c r=&quot;D800&quot; s=&quot;80&quot;&gt;&lt;f t=&quot;shared&quot; ca=&quot;1&quot; si=&quot;79&quot;/&gt;&lt;v&gt;0.16170563614424588&lt;/v&gt;&lt;/c&gt;&lt;c r=&quot;E800&quot; s=&quot;80&quot;&gt;&lt;f t=&quot;shared&quot; ca=&quot;1&quot; si=&quot;80&quot;/&gt;&lt;v&gt;8.3224817932726056E-2&lt;/v&gt;&lt;/c&gt;&lt;c r=&quot;F800&quot; s=&quot;80&quot;&gt;&lt;f t=&quot;shared&quot; ca=&quot;1&quot; si=&quot;81&quot;/&gt;&lt;v&gt;2.2305230357827634E-2&lt;/v&gt;&lt;/c&gt;&lt;c r=&quot;G800&quot; s=&quot;80&quot;&gt;&lt;f t=&quot;shared&quot; ca=&quot;1&quot; si=&quot;82&quot;/&gt;&lt;v&gt;9.8193945300972113E-2&lt;/v&gt;&lt;/c&gt;&lt;c r=&quot;H800&quot; s=&quot;81&quot;&gt;&lt;f t=&quot;shared&quot; ca=&quot;1&quot; si=&quot;83&quot;/&gt;&lt;v&gt;1864.265957417339&lt;/v&gt;&lt;/c&gt;&lt;c r=&quot;I800&quot; s=&quot;62&quot;&gt;&lt;f t=&quot;shared&quot; ca=&quot;1&quot; si=&quot;84&quot;/&gt;&lt;v&gt;28.28531914834678&lt;/v&gt;&lt;/c&gt;&lt;/row&gt;&lt;row r=&quot;801&quot; spans=&quot;2:9&quot; x14ac:dyDescent=&quot;0.25&quot;&gt;&lt;c r=&quot;B801&quot; s=&quot;83&quot;&gt;&lt;v&gt;756&lt;/v&gt;&lt;/c&gt;&lt;c r=&quot;C801&quot; s=&quot;80&quot;&gt;&lt;f t=&quot;shared&quot; ca=&quot;1&quot; si=&quot;78&quot;/&gt;&lt;v&gt;3.0897757795216984E-2&lt;/v&gt;&lt;/c&gt;&lt;c r=&quot;D801&quot; s=&quot;80&quot;&gt;&lt;f t=&quot;shared&quot; ca=&quot;1&quot; si=&quot;79&quot;/&gt;&lt;v&gt;0.16958811811162455&lt;/v&gt;&lt;/c&gt;&lt;c r=&quot;E801&quot; s=&quot;80&quot;&gt;&lt;f t=&quot;shared&quot; ca=&quot;1&quot; si=&quot;80&quot;/&gt;&lt;v&gt;7.3271988354653275E-2&lt;/v&gt;&lt;/c&gt;&lt;c r=&quot;F801&quot; s=&quot;80&quot;&gt;&lt;f t=&quot;shared&quot; ca=&quot;1&quot; si=&quot;81&quot;/&gt;&lt;v&gt;2.1974946317697214E-2&lt;/v&gt;&lt;/c&gt;&lt;c r=&quot;G801&quot; s=&quot;80&quot;&gt;&lt;f t=&quot;shared&quot; ca=&quot;1&quot; si=&quot;82&quot;/&gt;&lt;v&gt;0.10371168267813718&lt;/v&gt;&lt;/c&gt;&lt;c r=&quot;H801&quot; s=&quot;81&quot;&gt;&lt;f t=&quot;shared&quot; ca=&quot;1&quot; si=&quot;83&quot;/&gt;&lt;v&gt;2257.0472657118685&lt;/v&gt;&lt;/c&gt;&lt;c r=&quot;I801&quot; s=&quot;62&quot;&gt;&lt;f t=&quot;shared&quot; ca=&quot;1&quot; si=&quot;84&quot;/&gt;&lt;v&gt;36.140945314237371&lt;/v&gt;&lt;/c&gt;&lt;/row&gt;&lt;row r=&quot;802&quot; spans=&quot;2:9&quot; x14ac:dyDescent=&quot;0.25&quot;&gt;&lt;c r=&quot;B802&quot; s=&quot;83&quot;&gt;&lt;v&gt;757&lt;/v&gt;&lt;/c&gt;&lt;c r=&quot;C802&quot; s=&quot;80&quot;&gt;&lt;f t=&quot;shared&quot; ca=&quot;1&quot; si=&quot;78&quot;/&gt;&lt;v&gt;4.6838420585334835E-2&lt;/v&gt;&lt;/c&gt;&lt;c r=&quot;D802&quot; s=&quot;80&quot;&gt;&lt;f t=&quot;shared&quot; ca=&quot;1&quot; si=&quot;79&quot;/&gt;&lt;v&gt;0.14883506000809107&lt;/v&gt;&lt;/c&gt;&lt;c r=&quot;E802&quot; s=&quot;80&quot;&gt;&lt;f t=&quot;shared&quot; ca=&quot;1&quot; si=&quot;80&quot;/&gt;&lt;v&gt;8.2733775556231251E-2&lt;/v&gt;&lt;/c&gt;&lt;c r=&quot;F802&quot; s=&quot;80&quot;&gt;&lt;f t=&quot;shared&quot; ca=&quot;1&quot; si=&quot;81&quot;/&gt;&lt;v&gt;2.3245060437348523E-2&lt;/v&gt;&lt;/c&gt;&lt;c r=&quot;G802&quot; s=&quot;80&quot;&gt;&lt;f t=&quot;shared&quot; ca=&quot;1&quot; si=&quot;82&quot;/&gt;&lt;v&gt;8.9184542005663753E-2&lt;/v&gt;&lt;/c&gt;&lt;c r=&quot;H802&quot; s=&quot;81&quot;&gt;&lt;f t=&quot;shared&quot; ca=&quot;1&quot; si=&quot;83&quot;/&gt;&lt;v&gt;1784.5199829843582&lt;/v&gt;&lt;/c&gt;&lt;c r=&quot;I802&quot; s=&quot;62&quot;&gt;&lt;f t=&quot;shared&quot; ca=&quot;1&quot; si=&quot;84&quot;/&gt;&lt;v&gt;26.690399659687163&lt;/v&gt;&lt;/c&gt;&lt;/row&gt;&lt;row r=&quot;803&quot; spans=&quot;2:9&quot; x14ac:dyDescent=&quot;0.25&quot;&gt;&lt;c r=&quot;B803&quot; s=&quot;83&quot;&gt;&lt;v&gt;758&lt;/v&gt;&lt;/c&gt;&lt;c r=&quot;C803&quot; s=&quot;80&quot;&gt;&lt;f t=&quot;shared&quot; ca=&quot;1&quot; si=&quot;78&quot;/&gt;&lt;v&gt;5.1370509371959007E-2&lt;/v&gt;&lt;/c&gt;&lt;c r=&quot;D803&quot; s=&quot;80&quot;&gt;&lt;f t=&quot;shared&quot; ca=&quot;1&quot; si=&quot;79&quot;/&gt;&lt;v&gt;0.16219088704240506&lt;/v&gt;&lt;/c&gt;&lt;c r=&quot;E803&quot; s=&quot;80&quot;&gt;&lt;f t=&quot;shared&quot; ca=&quot;1&quot; si=&quot;80&quot;/&gt;&lt;v&gt;7.6754593365978438E-2&lt;/v&gt;&lt;/c&gt;&lt;c r=&quot;F803&quot; s=&quot;80&quot;&gt;&lt;f t=&quot;shared&quot; ca=&quot;1&quot; si=&quot;81&quot;/&gt;&lt;v&gt;2.3107438641199806E-2&lt;/v&gt;&lt;/c&gt;&lt;c r=&quot;G803&quot; s=&quot;80&quot;&gt;&lt;f t=&quot;shared&quot; ca=&quot;1&quot; si=&quot;82&quot;/&gt;&lt;v&gt;9.8533620929683541E-2&lt;/v&gt;&lt;/c&gt;&lt;c r=&quot;H803&quot; s=&quot;81&quot;&gt;&lt;f t=&quot;shared&quot; ca=&quot;1&quot; si=&quot;83&quot;/&gt;&lt;v&gt;2233.0773707838189&lt;/v&gt;&lt;/c&gt;&lt;c r=&quot;I803&quot; s=&quot;62&quot;&gt;&lt;f t=&quot;shared&quot; ca=&quot;1&quot; si=&quot;84&quot;/&gt;&lt;v&gt;35.661547415676381&lt;/v&gt;&lt;/c&gt;&lt;/row&gt;&lt;row r=&quot;804&quot; spans=&quot;2:9&quot; x14ac:dyDescent=&quot;0.25&quot;&gt;&lt;c r=&quot;B804&quot; s=&quot;83&quot;&gt;&lt;v&gt;759&lt;/v&gt;&lt;/c&gt;&lt;c r=&quot;C804&quot; s=&quot;80&quot;&gt;&lt;f t=&quot;shared&quot; ca=&quot;1&quot; si=&quot;78&quot;/&gt;&lt;v&gt;2.632983252591686E-2&lt;/v&gt;&lt;/c&gt;&lt;c r=&quot;D804&quot; s=&quot;80&quot;&gt;&lt;f t=&quot;shared&quot; ca=&quot;1&quot; si=&quot;79&quot;/&gt;&lt;v&gt;0.1353932082043118&lt;/v&gt;&lt;/c&gt;&lt;c r=&quot;E804&quot; s=&quot;80&quot;&gt;&lt;f t=&quot;shared&quot; ca=&quot;1&quot; si=&quot;80&quot;/&gt;&lt;v&gt;7.8426823413375174E-2&lt;/v&gt;&lt;/c&gt;&lt;c r=&quot;F804&quot; s=&quot;80&quot;&gt;&lt;f t=&quot;shared&quot; ca=&quot;1&quot; si=&quot;81&quot;/&gt;&lt;v&gt;2.7642391433914424E-2&lt;/v&gt;&lt;/c&gt;&lt;c r=&quot;G804&quot; s=&quot;80&quot;&gt;&lt;f t=&quot;shared&quot; ca=&quot;1&quot; si=&quot;82&quot;/&gt;&lt;v&gt;7.9775245743018253E-2&lt;/v&gt;&lt;/c&gt;&lt;c r=&quot;H804&quot; s=&quot;81&quot;&gt;&lt;f t=&quot;shared&quot; ca=&quot;1&quot; si=&quot;83&quot;/&gt;&lt;v&gt;1685.1685543881204&lt;/v&gt;&lt;/c&gt;&lt;c r=&quot;I804&quot; s=&quot;62&quot;&gt;&lt;f t=&quot;shared&quot; ca=&quot;1&quot; si=&quot;84&quot;/&gt;&lt;v&gt;24.703371087762406&lt;/v&gt;&lt;/c&gt;&lt;/row&gt;&lt;row r=&quot;805&quot; spans=&quot;2:9&quot; x14ac:dyDescent=&quot;0.25&quot;&gt;&lt;c r=&quot;B805&quot; s=&quot;83&quot;&gt;&lt;v&gt;760&lt;/v&gt;&lt;/c&gt;&lt;c r=&quot;C805&quot; s=&quot;80&quot;&gt;&lt;f t=&quot;shared&quot; ca=&quot;1&quot; si=&quot;78&quot;/&gt;&lt;v&gt;6.4644208328144062E-2&lt;/v&gt;&lt;/c&gt;&lt;c r=&quot;D805&quot; s=&quot;80&quot;&gt;&lt;f t=&quot;shared&quot; ca=&quot;1&quot; si=&quot;79&quot;/&gt;&lt;v&gt;0.17334232893442136&lt;/v&gt;&lt;/c&gt;&lt;c r=&quot;E805&quot; s=&quot;80&quot;&gt;&lt;f t=&quot;shared&quot; ca=&quot;1&quot; si=&quot;80&quot;/&gt;&lt;v&gt;8.8992719246025059E-2&lt;/v&gt;&lt;/c&gt;&lt;c r=&quot;F805&quot; s=&quot;80&quot;&gt;&lt;f t=&quot;shared&quot; ca=&quot;1&quot; si=&quot;81&quot;/&gt;&lt;v&gt;2.4736528442237046E-2&lt;/v&gt;&lt;/c&gt;&lt;c r=&quot;G805&quot; s=&quot;80&quot;&gt;&lt;f t=&quot;shared&quot; ca=&quot;1&quot; si=&quot;82&quot;/&gt;&lt;v&gt;0.10633963025409496&lt;/v&gt;&lt;/c&gt;&lt;c r=&quot;H805&quot; s=&quot;81&quot;&gt;&lt;f t=&quot;shared&quot; ca=&quot;1&quot; si=&quot;83&quot;/&gt;&lt;v&gt;2112.2341785570961&lt;/v&gt;&lt;/c&gt;&lt;c r=&quot;I805&quot; s=&quot;62&quot;&gt;&lt;f t=&quot;shared&quot; ca=&quot;1&quot; si=&quot;84&quot;/&gt;&lt;v&gt;33.24468357114192&lt;/v&gt;&lt;/c&gt;&lt;/row&gt;&lt;row r=&quot;806&quot; spans=&quot;2:9&quot; x14ac:dyDescent=&quot;0.25&quot;&gt;&lt;c r=&quot;B806&quot; s=&quot;83&quot;&gt;&lt;v&gt;761&lt;/v&gt;&lt;/c&gt;&lt;c r=&quot;C806&quot; s=&quot;80&quot;&gt;&lt;f t=&quot;shared&quot; ca=&quot;1&quot; si=&quot;78&quot;/&gt;&lt;v&gt;4.8446443187071628E-2&lt;/v&gt;&lt;/c&gt;&lt;c r=&quot;D806&quot; s=&quot;80&quot;&gt;&lt;f t=&quot;shared&quot; ca=&quot;1&quot; si=&quot;79&quot;/&gt;&lt;v&gt;0.1608944441003953&lt;/v&gt;&lt;/c&gt;&lt;c r=&quot;E806&quot; s=&quot;80&quot;&gt;&lt;f t=&quot;shared&quot; ca=&quot;1&quot; si=&quot;80&quot;/&gt;&lt;v&gt;8.0684207252188903E-2&lt;/v&gt;&lt;/c&gt;&lt;c r=&quot;F806&quot; s=&quot;80&quot;&gt;&lt;f t=&quot;shared&quot; ca=&quot;1&quot; si=&quot;81&quot;/&gt;&lt;v&gt;2.419706191006846E-2&lt;/v&gt;&lt;/c&gt;&lt;c r=&quot;G806&quot; s=&quot;80&quot;&gt;&lt;f t=&quot;shared&quot; ca=&quot;1&quot; si=&quot;82&quot;/&gt;&lt;v&gt;9.76261108702767E-2&lt;/v&gt;&lt;/c&gt;&lt;c r=&quot;H806&quot; s=&quot;81&quot;&gt;&lt;f t=&quot;shared&quot; ca=&quot;1&quot; si=&quot;83&quot;/&gt;&lt;v&gt;2065.8996787201104&lt;/v&gt;&lt;/c&gt;&lt;c r=&quot;I806&quot; s=&quot;62&quot;&gt;&lt;f t=&quot;shared&quot; ca=&quot;1&quot; si=&quot;84&quot;/&gt;&lt;v&gt;32.317993574402209&lt;/v&gt;&lt;/c&gt;&lt;/row&gt;&lt;row r=&quot;807&quot; spans=&quot;2:9&quot; x14ac:dyDescent=&quot;0.25&quot;&gt;&lt;c r=&quot;B807&quot; s=&quot;83&quot;&gt;&lt;v&gt;762&lt;/v&gt;&lt;/c&gt;&lt;c r=&quot;C807&quot; s=&quot;80&quot;&gt;&lt;f t=&quot;shared&quot; ca=&quot;1&quot; si=&quot;78&quot;/&gt;&lt;v&gt;7.9656987622503991E-2&lt;/v&gt;&lt;/c&gt;&lt;c r=&quot;D807&quot; s=&quot;80&quot;&gt;&lt;f t=&quot;shared&quot; ca=&quot;1&quot; si=&quot;79&quot;/&gt;&lt;v&gt;0.16740558617211443&lt;/v&gt;&lt;/c&gt;&lt;c r=&quot;E807&quot; s=&quot;80&quot;&gt;&lt;f t=&quot;shared&quot; ca=&quot;1&quot; si=&quot;80&quot;/&gt;&lt;v&gt;7.9583824554073201E-2&lt;/v&gt;&lt;/c&gt;&lt;c r=&quot;F807&quot; s=&quot;80&quot;&gt;&lt;f t=&quot;shared&quot; ca=&quot;1&quot; si=&quot;81&quot;/&gt;&lt;v&gt;2.6157747063521343E-2&lt;/v&gt;&lt;/c&gt;&lt;c r=&quot;G807&quot; s=&quot;80&quot;&gt;&lt;f t=&quot;shared&quot; ca=&quot;1&quot; si=&quot;82&quot;/&gt;&lt;v&gt;0.1021839103204801&lt;/v&gt;&lt;/c&gt;&lt;c r=&quot;H807&quot; s=&quot;81&quot;&gt;&lt;f t=&quot;shared&quot; ca=&quot;1&quot; si=&quot;83&quot;/&gt;&lt;v&gt;2598.0578584363211&lt;/v&gt;&lt;/c&gt;&lt;c r=&quot;I807&quot; s=&quot;62&quot;&gt;&lt;f t=&quot;shared&quot; ca=&quot;1&quot; si=&quot;84&quot;/&gt;&lt;v&gt;42.961157168726423&lt;/v&gt;&lt;/c&gt;&lt;/row&gt;&lt;row r=&quot;808&quot; spans=&quot;2:9&quot; x14ac:dyDescent=&quot;0.25&quot;&gt;&lt;c r=&quot;B808&quot; s=&quot;83&quot;&gt;&lt;v&gt;763&lt;/v&gt;&lt;/c&gt;&lt;c r=&quot;C808&quot; s=&quot;80&quot;&gt;&lt;f t=&quot;shared&quot; ca=&quot;1&quot; si=&quot;78&quot;/&gt;&lt;v&gt;3.2039314573295952E-2&lt;/v&gt;&lt;/c&gt;&lt;c r=&quot;D808&quot; s=&quot;80&quot;&gt;&lt;f t=&quot;shared&quot; ca=&quot;1&quot; si=&quot;79&quot;/&gt;&lt;v&gt;0.16666147395292888&lt;/v&gt;&lt;/c&gt;&lt;c r=&quot;E808&quot; s=&quot;80&quot;&gt;&lt;f t=&quot;shared&quot; ca=&quot;1&quot; si=&quot;80&quot;/&gt;&lt;v&gt;8.4199019640716632E-2&lt;/v&gt;&lt;/c&gt;&lt;c r=&quot;F808&quot; s=&quot;80&quot;&gt;&lt;f t=&quot;shared&quot; ca=&quot;1&quot; si=&quot;81&quot;/&gt;&lt;v&gt;2.5639324132557501E-2&lt;/v&gt;&lt;/c&gt;&lt;c r=&quot;G808&quot; s=&quot;80&quot;&gt;&lt;f t=&quot;shared&quot; ca=&quot;1&quot; si=&quot;82&quot;/&gt;&lt;v&gt;0.10166303176705022&lt;/v&gt;&lt;/c&gt;&lt;c r=&quot;H808&quot; s=&quot;81&quot;&gt;&lt;f t=&quot;shared&quot; ca=&quot;1&quot; si=&quot;83&quot;/&gt;&lt;v&gt;1922.5804038324918&lt;/v&gt;&lt;/c&gt;&lt;c r=&quot;I808&quot; s=&quot;62&quot;&gt;&lt;f t=&quot;shared&quot; ca=&quot;1&quot; si=&quot;84&quot;/&gt;&lt;v&gt;29.451608076649837&lt;/v&gt;&lt;/c&gt;&lt;/row&gt;&lt;row r=&quot;809&quot; spans=&quot;2:9&quot; x14ac:dyDescent=&quot;0.25&quot;&gt;&lt;c r=&quot;B809&quot; s=&quot;83&quot;&gt;&lt;v&gt;764&lt;/v&gt;&lt;/c&gt;&lt;c r=&quot;C809&quot; s=&quot;80&quot;&gt;&lt;f t=&quot;shared&quot; ca=&quot;1&quot; si=&quot;78&quot;/&gt;&lt;v&gt;2.9121979214747851E-2&lt;/v&gt;&lt;/c&gt;&lt;c r=&quot;D809&quot; s=&quot;80&quot;&gt;&lt;f t=&quot;shared&quot; ca=&quot;1&quot; si=&quot;79&quot;/&gt;&lt;v&gt;0.16038562916647764&lt;/v&gt;&lt;/c&gt;&lt;c r=&quot;E809&quot; s=&quot;80&quot;&gt;&lt;f t=&quot;shared&quot; ca=&quot;1&quot; si=&quot;80&quot;/&gt;&lt;v&gt;7.9671776371492031E-2&lt;/v&gt;&lt;/c&gt;&lt;c r=&quot;F809&quot; s=&quot;80&quot;&gt;&lt;f t=&quot;shared&quot; ca=&quot;1&quot; si=&quot;81&quot;/&gt;&lt;v&gt;1.6589563493023547E-2&lt;/v&gt;&lt;/c&gt;&lt;c r=&quot;G809&quot; s=&quot;80&quot;&gt;&lt;f t=&quot;shared&quot; ca=&quot;1&quot; si=&quot;82&quot;/&gt;&lt;v&gt;9.7269940416534334E-2&lt;/v&gt;&lt;/c&gt;&lt;c r=&quot;H809&quot; s=&quot;81&quot;&gt;&lt;f t=&quot;shared&quot; ca=&quot;1&quot; si=&quot;83&quot;/&gt;&lt;v&gt;1738.2999359853386&lt;/v&gt;&lt;/c&gt;&lt;c r=&quot;I809&quot; s=&quot;62&quot;&gt;&lt;f t=&quot;shared&quot; ca=&quot;1&quot; si=&quot;84&quot;/&gt;&lt;v&gt;25.765998719706772&lt;/v&gt;&lt;/c&gt;&lt;/row&gt;&lt;row r=&quot;810&quot; spans=&quot;2:9&quot; x14ac:dyDescent=&quot;0.25&quot;&gt;&lt;c r=&quot;B810&quot; s=&quot;83&quot;&gt;&lt;v&gt;765&lt;/v&gt;&lt;/c&gt;&lt;c r=&quot;C810&quot; s=&quot;80&quot;&gt;&lt;f t=&quot;shared&quot; ca=&quot;1&quot; si=&quot;78&quot;/&gt;&lt;v&gt;6.8010093024000157E-2&lt;/v&gt;&lt;/c&gt;&lt;c r=&quot;D810&quot; s=&quot;80&quot;&gt;&lt;f t=&quot;shared&quot; ca=&quot;1&quot; si=&quot;79&quot;/&gt;&lt;v&gt;0.16158972318636031&lt;/v&gt;&lt;/c&gt;&lt;c r=&quot;E810&quot; s=&quot;80&quot;&gt;&lt;f t=&quot;shared&quot; ca=&quot;1&quot; si=&quot;80&quot;/&gt;&lt;v&gt;8.9655075610364093E-2&lt;/v&gt;&lt;/c&gt;&lt;c r=&quot;F810&quot; s=&quot;80&quot;&gt;&lt;f t=&quot;shared&quot; ca=&quot;1&quot; si=&quot;81&quot;/&gt;&lt;v&gt;3.1404879046504477E-2&lt;/v&gt;&lt;/c&gt;&lt;c r=&quot;G810&quot; s=&quot;80&quot;&gt;&lt;f t=&quot;shared&quot; ca=&quot;1&quot; si=&quot;82&quot;/&gt;&lt;v&gt;9.811280623045221E-2&lt;/v&gt;&lt;/c&gt;&lt;c r=&quot;H810&quot; s=&quot;81&quot;&gt;&lt;f t=&quot;shared&quot; ca=&quot;1&quot; si=&quot;83&quot;/&gt;&lt;v&gt;2135.1764146651931&lt;/v&gt;&lt;/c&gt;&lt;c r=&quot;I810&quot; s=&quot;62&quot;&gt;&lt;f t=&quot;shared&quot; ca=&quot;1&quot; si=&quot;84&quot;/&gt;&lt;v&gt;33.703528293303862&lt;/v&gt;&lt;/c&gt;&lt;/row&gt;&lt;row r=&quot;811&quot; spans=&quot;2:9&quot; x14ac:dyDescent=&quot;0.25&quot;&gt;&lt;c r=&quot;B811&quot; s=&quot;83&quot;&gt;&lt;v&gt;766&lt;/v&gt;&lt;/c&gt;&lt;c r=&quot;C811&quot; s=&quot;80&quot;&gt;&lt;f t=&quot;shared&quot; ca=&quot;1&quot; si=&quot;78&quot;/&gt;&lt;v&gt;3.3846082820887413E-2&lt;/v&gt;&lt;/c&gt;&lt;c r=&quot;D811&quot; s=&quot;80&quot;&gt;&lt;f t=&quot;shared&quot; ca=&quot;1&quot; si=&quot;79&quot;/&gt;&lt;v&gt;0.14417069609926875&lt;/v&gt;&lt;/c&gt;&lt;c r=&quot;E811&quot; s=&quot;80&quot;&gt;&lt;f t=&quot;shared&quot; ca=&quot;1&quot; si=&quot;80&quot;/&gt;&lt;v&gt;8.684066362273167E-2&lt;/v&gt;&lt;/c&gt;&lt;c r=&quot;F811&quot; s=&quot;80&quot;&gt;&lt;f t=&quot;shared&quot; ca=&quot;1&quot; si=&quot;81&quot;/&gt;&lt;v&gt;2.2918692965598182E-2&lt;/v&gt;&lt;/c&gt;&lt;c r=&quot;G811&quot; s=&quot;80&quot;&gt;&lt;f t=&quot;shared&quot; ca=&quot;1&quot; si=&quot;82&quot;/&gt;&lt;v&gt;8.5919487269488115E-2&lt;/v&gt;&lt;/c&gt;&lt;c r=&quot;H811&quot; s=&quot;81&quot;&gt;&lt;f t=&quot;shared&quot; ca=&quot;1&quot; si=&quot;83&quot;/&gt;&lt;v&gt;1513.6323801522451&lt;/v&gt;&lt;/c&gt;&lt;c r=&quot;I811&quot; s=&quot;62&quot;&gt;&lt;f t=&quot;shared&quot; ca=&quot;1&quot; si=&quot;84&quot;/&gt;&lt;v&gt;21.272647603044902&lt;/v&gt;&lt;/c&gt;&lt;/row&gt;&lt;row r=&quot;812&quot; spans=&quot;2:9&quot; x14ac:dyDescent=&quot;0.25&quot;&gt;&lt;c r=&quot;B812&quot; s=&quot;83&quot;&gt;&lt;v&gt;767&lt;/v&gt;&lt;/c&gt;&lt;c r=&quot;C812&quot; s=&quot;80&quot;&gt;&lt;f t=&quot;shared&quot; ca=&quot;1&quot; si=&quot;78&quot;/&gt;&lt;v&gt;5.1737757416885292E-2&lt;/v&gt;&lt;/c&gt;&lt;c r=&quot;D812&quot; s=&quot;80&quot;&gt;&lt;f t=&quot;shared&quot; ca=&quot;1&quot; si=&quot;79&quot;/&gt;&lt;v&gt;0.15458147541129666&lt;/v&gt;&lt;/c&gt;&lt;c r=&quot;E812&quot; s=&quot;80&quot;&gt;&lt;f t=&quot;shared&quot; ca=&quot;1&quot; si=&quot;80&quot;/&gt;&lt;v&gt;7.2243689002871703E-2&lt;/v&gt;&lt;/c&gt;&lt;c r=&quot;F812&quot; s=&quot;80&quot;&gt;&lt;f t=&quot;shared&quot; ca=&quot;1&quot; si=&quot;81&quot;/&gt;&lt;v&gt;2.5533864737554157E-2&lt;/v&gt;&lt;/c&gt;&lt;c r=&quot;G812&quot; s=&quot;80&quot;&gt;&lt;f t=&quot;shared&quot; ca=&quot;1&quot; si=&quot;82&quot;/&gt;&lt;v&gt;9.3207032787907651E-2&lt;/v&gt;&lt;/c&gt;&lt;c r=&quot;H812&quot; s=&quot;81&quot;&gt;&lt;f t=&quot;shared&quot; ca=&quot;1&quot; si=&quot;83&quot;/&gt;&lt;v&gt;2412.9333945935227&lt;/v&gt;&lt;/c&gt;&lt;c r=&quot;I812&quot; s=&quot;62&quot;&gt;&lt;f t=&quot;shared&quot; ca=&quot;1&quot; si=&quot;84&quot;/&gt;&lt;v&gt;39.258667891870452&lt;/v&gt;&lt;/c&gt;&lt;/row&gt;&lt;row r=&quot;813&quot; spans=&quot;2:9&quot; x14ac:dyDescent=&quot;0.25&quot;&gt;&lt;c r=&quot;B813&quot; s=&quot;83&quot;&gt;&lt;v&gt;768&lt;/v&gt;&lt;/c&gt;&lt;c r=&quot;C813&quot; s=&quot;80&quot;&gt;&lt;f t=&quot;shared&quot; ca=&quot;1&quot; si=&quot;78&quot;/&gt;&lt;v&gt;5.6318827908422152E-2&lt;/v&gt;&lt;/c&gt;&lt;c r=&quot;D813&quot; s=&quot;80&quot;&gt;&lt;f t=&quot;shared&quot; ca=&quot;1&quot; si=&quot;79&quot;/&gt;&lt;v&gt;0.15448001707358275&lt;/v&gt;&lt;/c&gt;&lt;c r=&quot;E813&quot; s=&quot;80&quot;&gt;&lt;f t=&quot;shared&quot; ca=&quot;1&quot; si=&quot;80&quot;/&gt;&lt;v&gt;7.7391522430834109E-2&lt;/v&gt;&lt;/c&gt;&lt;c r=&quot;F813&quot; s=&quot;80&quot;&gt;&lt;f t=&quot;shared&quot; ca=&quot;1&quot; si=&quot;81&quot;/&gt;&lt;v&gt;2.3468458441304282E-2&lt;/v&gt;&lt;/c&gt;&lt;c r=&quot;G813&quot; s=&quot;80&quot;&gt;&lt;f t=&quot;shared&quot; ca=&quot;1&quot; si=&quot;82&quot;/&gt;&lt;v&gt;9.3136011951507919E-2&lt;/v&gt;&lt;/c&gt;&lt;c r=&quot;H813&quot; s=&quot;81&quot;&gt;&lt;f t=&quot;shared&quot; ca=&quot;1&quot; si=&quot;83&quot;/&gt;&lt;v&gt;2142.5774440252167&lt;/v&gt;&lt;/c&gt;&lt;c r=&quot;I813&quot; s=&quot;62&quot;&gt;&lt;f t=&quot;shared&quot; ca=&quot;1&quot; si=&quot;84&quot;/&gt;&lt;v&gt;33.851548880504332&lt;/v&gt;&lt;/c&gt;&lt;/row&gt;&lt;row r=&quot;814&quot; spans=&quot;2:9&quot; x14ac:dyDescent=&quot;0.25&quot;&gt;&lt;c r=&quot;B814&quot; s=&quot;83&quot;&gt;&lt;v&gt;769&lt;/v&gt;&lt;/c&gt;&lt;c r=&quot;C814&quot; s=&quot;80&quot;&gt;&lt;f t=&quot;shared&quot; ref=&quot;C814:C877&quot; ca=&quot;1&quot; si=&quot;85&quot;&gt;_xlfn.NORM.INV(RAND(),$C$6,$D$6)</f><v>4.6632087538896257E-2</v></c><c r="D814" s="80"><f t="shared" ref="D814:D877" ca="1" si="86">_xlfn.NORM.INV(RAND(),$C$7,$D$7)</f><v>0.15962896555077224</v></c><c r="E814" s="80"><f t="shared" ref="E814:E877" ca="1" si="87">_xlfn.NORM.INV(RAND(),$C$8,$D$8)</f><v>8.4504717636507493E-2</v></c><c r="F814" s="80"><f t="shared" ref="F814:F877" ca="1" si="88">_xlfn.NORM.INV(RAND(),$C$9,$D$9)</f><v>2.050191985384783E-2</v></c><c r="G814" s="80"><f t="shared" ref="G814:G877" ca="1" si="89">D814*(1-$C$12)+$C$13-$C$14-$C$15</f><v>9.6740275885540572E-2</v></c><c r="H814" s="81"><f t="shared" ref="H814:H877" ca="1" si="90">IFERROR($C$16*G814*((1+C814)/(1+E814)+(1+C814)^2/(1+E814)^2+(1+C814)^3/(1+E814)^3+(1+C814)^4/(1+E814)^4+(1+C814)^5/(1+E814)^5)+($C$16*(1+C814)^5*G814*(1+F814)/(E814-F814))/(1+E814)^5,&quot;&quot;)</f><v>1812.9814459554318</v></c><c r="I814" s="62"><f t="shared" ref="I814:I877" ca="1" si="91">IFERROR((H814-$C$17)/$C$18,&quot;&quot;)</f><v>27.259628919108636</v></c></row><row r="815" spans="2:9" x14ac:dyDescent="0.25"><c r="B815" s="83"><v>770</v></c><c r="C815" s="80"><f t="shared" ca="1" si="85"/>&lt;v&gt;3.6602226501248045E-2&lt;/v&gt;&lt;/c&gt;&lt;c r=&quot;D815&quot; s=&quot;80&quot;&gt;&lt;f t=&quot;shared&quot; ca=&quot;1&quot; si=&quot;86&quot;/&gt;&lt;v&gt;0.16292217291731034&lt;/v&gt;&lt;/c&gt;&lt;c r=&quot;E815&quot; s=&quot;80&quot;&gt;&lt;f t=&quot;shared&quot; ca=&quot;1&quot; si=&quot;87&quot;/&gt;&lt;v&gt;8.1765970510955924E-2&lt;/v&gt;&lt;/c&gt;&lt;c r=&quot;F815&quot; s=&quot;80&quot;&gt;&lt;f t=&quot;shared&quot; ca=&quot;1&quot; si=&quot;88&quot;/&gt;&lt;v&gt;2.3244443396944845E-2&lt;/v&gt;&lt;/c&gt;&lt;c r=&quot;G815&quot; s=&quot;80&quot;&gt;&lt;f t=&quot;shared&quot; ca=&quot;1&quot; si=&quot;89&quot;/&gt;&lt;v&gt;9.9045521042117252E-2&lt;/v&gt;&lt;/c&gt;&lt;c r=&quot;H815&quot; s=&quot;81&quot;&gt;&lt;f t=&quot;shared&quot; ca=&quot;1&quot; si=&quot;90&quot;/&gt;&lt;v&gt;1927.5778306254922&lt;/v&gt;&lt;/c&gt;&lt;c r=&quot;I815&quot; s=&quot;62&quot;&gt;&lt;f t=&quot;shared&quot; ca=&quot;1&quot; si=&quot;91&quot;/&gt;&lt;v&gt;29.551556612509845&lt;/v&gt;&lt;/c&gt;&lt;/row&gt;&lt;row r=&quot;816&quot; spans=&quot;2:9&quot; x14ac:dyDescent=&quot;0.25&quot;&gt;&lt;c r=&quot;B816&quot; s=&quot;83&quot;&gt;&lt;v&gt;771&lt;/v&gt;&lt;/c&gt;&lt;c r=&quot;C816&quot; s=&quot;80&quot;&gt;&lt;f t=&quot;shared&quot; ca=&quot;1&quot; si=&quot;85&quot;/&gt;&lt;v&gt;3.5381360763897557E-2&lt;/v&gt;&lt;/c&gt;&lt;c r=&quot;D816&quot; s=&quot;80&quot;&gt;&lt;f t=&quot;shared&quot; ca=&quot;1&quot; si=&quot;86&quot;/&gt;&lt;v&gt;0.14659899258892412&lt;/v&gt;&lt;/c&gt;&lt;c r=&quot;E816&quot; s=&quot;80&quot;&gt;&lt;f t=&quot;shared&quot; ca=&quot;1&quot; si=&quot;87&quot;/&gt;&lt;v&gt;8.3675258965089969E-2&lt;/v&gt;&lt;/c&gt;&lt;c r=&quot;F816&quot; s=&quot;80&quot;&gt;&lt;f t=&quot;shared&quot; ca=&quot;1&quot; si=&quot;88&quot;/&gt;&lt;v&gt;2.1668553802255491E-2&lt;/v&gt;&lt;/c&gt;&lt;c r=&quot;G816&quot; s=&quot;80&quot;&gt;&lt;f t=&quot;shared&quot; ca=&quot;1&quot; si=&quot;89&quot;/&gt;&lt;v&gt;8.7619294812246895E-2&lt;/v&gt;&lt;/c&gt;&lt;c r=&quot;H816&quot; s=&quot;81&quot;&gt;&lt;f t=&quot;shared&quot; ca=&quot;1&quot; si=&quot;90&quot;/&gt;&lt;v&gt;1608.9221330932423&lt;/v&gt;&lt;/c&gt;&lt;c r=&quot;I816&quot; s=&quot;62&quot;&gt;&lt;f t=&quot;shared&quot; ca=&quot;1&quot; si=&quot;91&quot;/&gt;&lt;v&gt;23.178442661864846&lt;/v&gt;&lt;/c&gt;&lt;/row&gt;&lt;row r=&quot;817&quot; spans=&quot;2:9&quot; x14ac:dyDescent=&quot;0.25&quot;&gt;&lt;c r=&quot;B817&quot; s=&quot;83&quot;&gt;&lt;v&gt;772&lt;/v&gt;&lt;/c&gt;&lt;c r=&quot;C817&quot; s=&quot;80&quot;&gt;&lt;f t=&quot;shared&quot; ca=&quot;1&quot; si=&quot;85&quot;/&gt;&lt;v&gt;4.5766931070347884E-2&lt;/v&gt;&lt;/c&gt;&lt;c r=&quot;D817&quot; s=&quot;80&quot;&gt;&lt;f t=&quot;shared&quot; ca=&quot;1&quot; si=&quot;86&quot;/&gt;&lt;v&gt;0.16069600992887911&lt;/v&gt;&lt;/c&gt;&lt;c r=&quot;E817&quot; s=&quot;80&quot;&gt;&lt;f t=&quot;shared&quot; ca=&quot;1&quot; si=&quot;87&quot;/&gt;&lt;v&gt;8.3552502550507501E-2&lt;/v&gt;&lt;/c&gt;&lt;c r=&quot;F817&quot; s=&quot;80&quot;&gt;&lt;f t=&quot;shared&quot; ca=&quot;1&quot; si=&quot;88&quot;/&gt;&lt;v&gt;2.6810674329916854E-2&lt;/v&gt;&lt;/c&gt;&lt;c r=&quot;G817&quot; s=&quot;80&quot;&gt;&lt;f t=&quot;shared&quot; ca=&quot;1&quot; si=&quot;89&quot;/&gt;&lt;v&gt;9.7487206950215372E-2&lt;/v&gt;&lt;/c&gt;&lt;c r=&quot;H817&quot; s=&quot;81&quot;&gt;&lt;f t=&quot;shared&quot; ca=&quot;1&quot; si=&quot;90&quot;/&gt;&lt;v&gt;2011.8217833502019&lt;/v&gt;&lt;/c&gt;&lt;c r=&quot;I817&quot; s=&quot;62&quot;&gt;&lt;f t=&quot;shared&quot; ca=&quot;1&quot; si=&quot;91&quot;/&gt;&lt;v&gt;31.236435667004038&lt;/v&gt;&lt;/c&gt;&lt;/row&gt;&lt;row r=&quot;818&quot; spans=&quot;2:9&quot; x14ac:dyDescent=&quot;0.25&quot;&gt;&lt;c r=&quot;B818&quot; s=&quot;83&quot;&gt;&lt;v&gt;773&lt;/v&gt;&lt;/c&gt;&lt;c r=&quot;C818&quot; s=&quot;80&quot;&gt;&lt;f t=&quot;shared&quot; ca=&quot;1&quot; si=&quot;85&quot;/&gt;&lt;v&gt;2.9113644030696498E-2&lt;/v&gt;&lt;/c&gt;&lt;c r=&quot;D818&quot; s=&quot;80&quot;&gt;&lt;f t=&quot;shared&quot; ca=&quot;1&quot; si=&quot;86&quot;/&gt;&lt;v&gt;0.16176912725231013&lt;/v&gt;&lt;/c&gt;&lt;c r=&quot;E818&quot; s=&quot;80&quot;&gt;&lt;f t=&quot;shared&quot; ca=&quot;1&quot; si=&quot;87&quot;/&gt;&lt;v&gt;8.2369836992254281E-2&lt;/v&gt;&lt;/c&gt;&lt;c r=&quot;F818&quot; s=&quot;80&quot;&gt;&lt;f t=&quot;shared&quot; ca=&quot;1&quot; si=&quot;88&quot;/&gt;&lt;v&gt;2.5002786977481577E-2&lt;/v&gt;&lt;/c&gt;&lt;c r=&quot;G818&quot; s=&quot;80&quot;&gt;&lt;f t=&quot;shared&quot; ca=&quot;1&quot; si=&quot;89&quot;/&gt;&lt;v&gt;9.8238389076617083E-2&lt;/v&gt;&lt;/c&gt;&lt;c r=&quot;H818&quot; s=&quot;81&quot;&gt;&lt;f t=&quot;shared&quot; ca=&quot;1&quot; si=&quot;90&quot;/&gt;&lt;v&gt;1876.5286061842278&lt;/v&gt;&lt;/c&gt;&lt;c r=&quot;I818&quot; s=&quot;62&quot;&gt;&lt;f t=&quot;shared&quot; ca=&quot;1&quot; si=&quot;91&quot;/&gt;&lt;v&gt;28.530572123684557&lt;/v&gt;&lt;/c&gt;&lt;/row&gt;&lt;row r=&quot;819&quot; spans=&quot;2:9&quot; x14ac:dyDescent=&quot;0.25&quot;&gt;&lt;c r=&quot;B819&quot; s=&quot;83&quot;&gt;&lt;v&gt;774&lt;/v&gt;&lt;/c&gt;&lt;c r=&quot;C819&quot; s=&quot;80&quot;&gt;&lt;f t=&quot;shared&quot; ca=&quot;1&quot; si=&quot;85&quot;/&gt;&lt;v&gt;3.7529064471329115E-2&lt;/v&gt;&lt;/c&gt;&lt;c r=&quot;D819&quot; s=&quot;80&quot;&gt;&lt;f t=&quot;shared&quot; ca=&quot;1&quot; si=&quot;86&quot;/&gt;&lt;v&gt;0.16692219421087537&lt;/v&gt;&lt;/c&gt;&lt;c r=&quot;E819&quot; s=&quot;80&quot;&gt;&lt;f t=&quot;shared&quot; ca=&quot;1&quot; si=&quot;87&quot;/&gt;&lt;v&gt;7.1388926140127554E-2&lt;/v&gt;&lt;/c&gt;&lt;c r=&quot;F819&quot; s=&quot;80&quot;&gt;&lt;f t=&quot;shared&quot; ca=&quot;1&quot; si=&quot;88&quot;/&gt;&lt;v&gt;3.1379243280240207E-2&lt;/v&gt;&lt;/c&gt;&lt;c r=&quot;G819&quot; s=&quot;80&quot;&gt;&lt;f t=&quot;shared&quot; ca=&quot;1&quot; si=&quot;89&quot;/&gt;&lt;v&gt;0.10184553594761275&lt;/v&gt;&lt;/c&gt;&lt;c r=&quot;H819&quot; s=&quot;81&quot;&gt;&lt;f t=&quot;shared&quot; ca=&quot;1&quot; si=&quot;90&quot;/&gt;&lt;v&gt;2833.8216789353346&lt;/v&gt;&lt;/c&gt;&lt;c r=&quot;I819&quot; s=&quot;62&quot;&gt;&lt;f t=&quot;shared&quot; ca=&quot;1&quot; si=&quot;91&quot;/&gt;&lt;v&gt;47.676433578706693&lt;/v&gt;&lt;/c&gt;&lt;/row&gt;&lt;row r=&quot;820&quot; spans=&quot;2:9&quot; x14ac:dyDescent=&quot;0.25&quot;&gt;&lt;c r=&quot;B820&quot; s=&quot;83&quot;&gt;&lt;v&gt;775&lt;/v&gt;&lt;/c&gt;&lt;c r=&quot;C820&quot; s=&quot;80&quot;&gt;&lt;f t=&quot;shared&quot; ca=&quot;1&quot; si=&quot;85&quot;/&gt;&lt;v&gt;4.4463592124004699E-2&lt;/v&gt;&lt;/c&gt;&lt;c r=&quot;D820&quot; s=&quot;80&quot;&gt;&lt;f t=&quot;shared&quot; ca=&quot;1&quot; si=&quot;86&quot;/&gt;&lt;v&gt;0.13982629036363747&lt;/v&gt;&lt;/c&gt;&lt;c r=&quot;E820&quot; s=&quot;80&quot;&gt;&lt;f t=&quot;shared&quot; ca=&quot;1&quot; si=&quot;87&quot;/&gt;&lt;v&gt;8.2519363442147539E-2&lt;/v&gt;&lt;/c&gt;&lt;c r=&quot;F820&quot; s=&quot;80&quot;&gt;&lt;f t=&quot;shared&quot; ca=&quot;1&quot; si=&quot;88&quot;/&gt;&lt;v&gt;2.7381014536580615E-2&lt;/v&gt;&lt;/c&gt;&lt;c r=&quot;G820&quot; s=&quot;80&quot;&gt;&lt;f t=&quot;shared&quot; ca=&quot;1&quot; si=&quot;89&quot;/&gt;&lt;v&gt;8.2878403254546235E-2&lt;/v&gt;&lt;/c&gt;&lt;c r=&quot;H820&quot; s=&quot;81&quot;&gt;&lt;f t=&quot;shared&quot; ca=&quot;1&quot; si=&quot;90&quot;/&gt;&lt;v&gt;1747.1209165381442&lt;/v&gt;&lt;/c&gt;&lt;c r=&quot;I820&quot; s=&quot;62&quot;&gt;&lt;f t=&quot;shared&quot; ca=&quot;1&quot; si=&quot;91&quot;/&gt;&lt;v&gt;25.942418330762884&lt;/v&gt;&lt;/c&gt;&lt;/row&gt;&lt;row r=&quot;821&quot; spans=&quot;2:9&quot; x14ac:dyDescent=&quot;0.25&quot;&gt;&lt;c r=&quot;B821&quot; s=&quot;83&quot;&gt;&lt;v&gt;776&lt;/v&gt;&lt;/c&gt;&lt;c r=&quot;C821&quot; s=&quot;80&quot;&gt;&lt;f t=&quot;shared&quot; ca=&quot;1&quot; si=&quot;85&quot;/&gt;&lt;v&gt;4.4009676423836436E-2&lt;/v&gt;&lt;/c&gt;&lt;c r=&quot;D821&quot; s=&quot;80&quot;&gt;&lt;f t=&quot;shared&quot; ca=&quot;1&quot; si=&quot;86&quot;/&gt;&lt;v&gt;0.17470255078164657&lt;/v&gt;&lt;/c&gt;&lt;c r=&quot;E821&quot; s=&quot;80&quot;&gt;&lt;f t=&quot;shared&quot; ca=&quot;1&quot; si=&quot;87&quot;/&gt;&lt;v&gt;7.4119211131235263E-2&lt;/v&gt;&lt;/c&gt;&lt;c r=&quot;F821&quot; s=&quot;80&quot;&gt;&lt;f t=&quot;shared&quot; ca=&quot;1&quot; si=&quot;88&quot;/&gt;&lt;v&gt;2.94126286871217E-2&lt;/v&gt;&lt;/c&gt;&lt;c r=&quot;G821&quot; s=&quot;80&quot;&gt;&lt;f t=&quot;shared&quot; ca=&quot;1&quot; si=&quot;89&quot;/&gt;&lt;v&gt;0.1072917855471526&lt;/v&gt;&lt;/c&gt;&lt;c r=&quot;H821&quot; s=&quot;81&quot;&gt;&lt;f t=&quot;shared&quot; ca=&quot;1&quot; si=&quot;90&quot;/&gt;&lt;v&gt;2767.9127465984907&lt;/v&gt;&lt;/c&gt;&lt;c r=&quot;I821&quot; s=&quot;62&quot;&gt;&lt;f t=&quot;shared&quot; ca=&quot;1&quot; si=&quot;91&quot;/&gt;&lt;v&gt;46.35825493196981&lt;/v&gt;&lt;/c&gt;&lt;/row&gt;&lt;row r=&quot;822&quot; spans=&quot;2:9&quot; x14ac:dyDescent=&quot;0.25&quot;&gt;&lt;c r=&quot;B822&quot; s=&quot;83&quot;&gt;&lt;v&gt;777&lt;/v&gt;&lt;/c&gt;&lt;c r=&quot;C822&quot; s=&quot;80&quot;&gt;&lt;f t=&quot;shared&quot; ca=&quot;1&quot; si=&quot;85&quot;/&gt;&lt;v&gt;4.9288553926590636E-2&lt;/v&gt;&lt;/c&gt;&lt;c r=&quot;D822&quot; s=&quot;80&quot;&gt;&lt;f t=&quot;shared&quot; ca=&quot;1&quot; si=&quot;86&quot;/&gt;&lt;v&gt;0.13182434882863808&lt;/v&gt;&lt;/c&gt;&lt;c r=&quot;E822&quot; s=&quot;80&quot;&gt;&lt;f t=&quot;shared&quot; ca=&quot;1&quot; si=&quot;87&quot;/&gt;&lt;v&gt;7.4040771994650437E-2&lt;/v&gt;&lt;/c&gt;&lt;c r=&quot;F822&quot; s=&quot;80&quot;&gt;&lt;f t=&quot;shared&quot; ca=&quot;1&quot; si=&quot;88&quot;/&gt;&lt;v&gt;2.2900497296031743E-2&lt;/v&gt;&lt;/c&gt;&lt;c r=&quot;G822&quot; s=&quot;80&quot;&gt;&lt;f t=&quot;shared&quot; ca=&quot;1&quot; si=&quot;89&quot;/&gt;&lt;v&gt;7.7277044180046661E-2&lt;/v&gt;&lt;/c&gt;&lt;c r=&quot;H822&quot; s=&quot;81&quot;&gt;&lt;f t=&quot;shared&quot; ca=&quot;1&quot; si=&quot;90&quot;/&gt;&lt;v&gt;1822.8805201737041&lt;/v&gt;&lt;/c&gt;&lt;c r=&quot;I822&quot; s=&quot;62&quot;&gt;&lt;f t=&quot;shared&quot; ca=&quot;1&quot; si=&quot;91&quot;/&gt;&lt;v&gt;27.457610403474082&lt;/v&gt;&lt;/c&gt;&lt;/row&gt;&lt;row r=&quot;823&quot; spans=&quot;2:9&quot; x14ac:dyDescent=&quot;0.25&quot;&gt;&lt;c r=&quot;B823&quot; s=&quot;83&quot;&gt;&lt;v&gt;778&lt;/v&gt;&lt;/c&gt;&lt;c r=&quot;C823&quot; s=&quot;80&quot;&gt;&lt;f t=&quot;shared&quot; ca=&quot;1&quot; si=&quot;85&quot;/&gt;&lt;v&gt;3.746670089530351E-2&lt;/v&gt;&lt;/c&gt;&lt;c r=&quot;D823&quot; s=&quot;80&quot;&gt;&lt;f t=&quot;shared&quot; ca=&quot;1&quot; si=&quot;86&quot;/&gt;&lt;v&gt;0.16338514473652757&lt;/v&gt;&lt;/c&gt;&lt;c r=&quot;E823&quot; s=&quot;80&quot;&gt;&lt;f t=&quot;shared&quot; ca=&quot;1&quot; si=&quot;87&quot;/&gt;&lt;v&gt;7.6213741825385872E-2&lt;/v&gt;&lt;/c&gt;&lt;c r=&quot;F823&quot; s=&quot;80&quot;&gt;&lt;f t=&quot;shared&quot; ca=&quot;1&quot; si=&quot;88&quot;/&gt;&lt;v&gt;2.8593990955979531E-2&lt;/v&gt;&lt;/c&gt;&lt;c r=&quot;G823&quot; s=&quot;80&quot;&gt;&lt;f t=&quot;shared&quot; ca=&quot;1&quot; si=&quot;89&quot;/&gt;&lt;v&gt;9.9369601315569295E-2&lt;/v&gt;&lt;/c&gt;&lt;c r=&quot;H823&quot; s=&quot;81&quot;&gt;&lt;f t=&quot;shared&quot; ca=&quot;1&quot; si=&quot;90&quot;/&gt;&lt;v&gt;2344.1704692159406&lt;/v&gt;&lt;/c&gt;&lt;c r=&quot;I823&quot; s=&quot;62&quot;&gt;&lt;f t=&quot;shared&quot; ca=&quot;1&quot; si=&quot;91&quot;/&gt;&lt;v&gt;37.88340938431881&lt;/v&gt;&lt;/c&gt;&lt;/row&gt;&lt;row r=&quot;824&quot; spans=&quot;2:9&quot; x14ac:dyDescent=&quot;0.25&quot;&gt;&lt;c r=&quot;B824&quot; s=&quot;83&quot;&gt;&lt;v&gt;779&lt;/v&gt;&lt;/c&gt;&lt;c r=&quot;C824&quot; s=&quot;80&quot;&gt;&lt;f t=&quot;shared&quot; ca=&quot;1&quot; si=&quot;85&quot;/&gt;&lt;v&gt;2.8558294301027316E-2&lt;/v&gt;&lt;/c&gt;&lt;c r=&quot;D824&quot; s=&quot;80&quot;&gt;&lt;f t=&quot;shared&quot; ca=&quot;1&quot; si=&quot;86&quot;/&gt;&lt;v&gt;0.1575942935886713&lt;/v&gt;&lt;/c&gt;&lt;c r=&quot;E824&quot; s=&quot;80&quot;&gt;&lt;f t=&quot;shared&quot; ca=&quot;1&quot; si=&quot;87&quot;/&gt;&lt;v&gt;8.4608006732963162E-2&lt;/v&gt;&lt;/c&gt;&lt;c r=&quot;F824&quot; s=&quot;80&quot;&gt;&lt;f t=&quot;shared&quot; ca=&quot;1&quot; si=&quot;88&quot;/&gt;&lt;v&gt;2.4681248003229118E-2&lt;/v&gt;&lt;/c&gt;&lt;c r=&quot;G824&quot; s=&quot;80&quot;&gt;&lt;f t=&quot;shared&quot; ca=&quot;1&quot; si=&quot;89&quot;/&gt;&lt;v&gt;9.5316005512069923E-2&lt;/v&gt;&lt;/c&gt;&lt;c r=&quot;H824&quot; s=&quot;81&quot;&gt;&lt;f t=&quot;shared&quot; ca=&quot;1&quot; si=&quot;90&quot;/&gt;&lt;v&gt;1740.4851963398571&lt;/v&gt;&lt;/c&gt;&lt;c r=&quot;I824&quot; s=&quot;62&quot;&gt;&lt;f t=&quot;shared&quot; ca=&quot;1&quot; si=&quot;91&quot;/&gt;&lt;v&gt;25.809703926797141&lt;/v&gt;&lt;/c&gt;&lt;/row&gt;&lt;row r=&quot;825&quot; spans=&quot;2:9&quot; x14ac:dyDescent=&quot;0.25&quot;&gt;&lt;c r=&quot;B825&quot; s=&quot;83&quot;&gt;&lt;v&gt;780&lt;/v&gt;&lt;/c&gt;&lt;c r=&quot;C825&quot; s=&quot;80&quot;&gt;&lt;f t=&quot;shared&quot; ca=&quot;1&quot; si=&quot;85&quot;/&gt;&lt;v&gt;5.9036777155168099E-2&lt;/v&gt;&lt;/c&gt;&lt;c r=&quot;D825&quot; s=&quot;80&quot;&gt;&lt;f t=&quot;shared&quot; ca=&quot;1&quot; si=&quot;86&quot;/&gt;&lt;v&gt;0.16355325533080636&lt;/v&gt;&lt;/c&gt;&lt;c r=&quot;E825&quot; s=&quot;80&quot;&gt;&lt;f t=&quot;shared&quot; ca=&quot;1&quot; si=&quot;87&quot;/&gt;&lt;v&gt;7.1542338492113167E-2&lt;/v&gt;&lt;/c&gt;&lt;c r=&quot;F825&quot; s=&quot;80&quot;&gt;&lt;f t=&quot;shared&quot; ca=&quot;1&quot; si=&quot;88&quot;/&gt;&lt;v&gt;2.8335107608372052E-2&lt;/v&gt;&lt;/c&gt;&lt;c r=&quot;G825&quot; s=&quot;80&quot;&gt;&lt;f t=&quot;shared&quot; ca=&quot;1&quot; si=&quot;89&quot;/&gt;&lt;v&gt;9.948727873156446E-2&lt;/v&gt;&lt;/c&gt;&lt;c r=&quot;H825&quot; s=&quot;81&quot;&gt;&lt;f t=&quot;shared&quot; ca=&quot;1&quot; si=&quot;90&quot;/&gt;&lt;v&gt;2848.7675594462962&lt;/v&gt;&lt;/c&gt;&lt;c r=&quot;I825&quot; s=&quot;62&quot;&gt;&lt;f t=&quot;shared&quot; ca=&quot;1&quot; si=&quot;91&quot;/&gt;&lt;v&gt;47.975351188925927&lt;/v&gt;&lt;/c&gt;&lt;/row&gt;&lt;row r=&quot;826&quot; spans=&quot;2:9&quot; x14ac:dyDescent=&quot;0.25&quot;&gt;&lt;c r=&quot;B826&quot; s=&quot;83&quot;&gt;&lt;v&gt;781&lt;/v&gt;&lt;/c&gt;&lt;c r=&quot;C826&quot; s=&quot;80&quot;&gt;&lt;f t=&quot;shared&quot; ca=&quot;1&quot; si=&quot;85&quot;/&gt;&lt;v&gt;3.0289607617212718E-2&lt;/v&gt;&lt;/c&gt;&lt;c r=&quot;D826&quot; s=&quot;80&quot;&gt;&lt;f t=&quot;shared&quot; ca=&quot;1&quot; si=&quot;86&quot;/&gt;&lt;v&gt;0.14911829943635516&lt;/v&gt;&lt;/c&gt;&lt;c r=&quot;E826&quot; s=&quot;80&quot;&gt;&lt;f t=&quot;shared&quot; ca=&quot;1&quot; si=&quot;87&quot;/&gt;&lt;v&gt;8.2979903174018987E-2&lt;/v&gt;&lt;/c&gt;&lt;c r=&quot;F826&quot; s=&quot;80&quot;&gt;&lt;f t=&quot;shared&quot; ca=&quot;1&quot; si=&quot;88&quot;/&gt;&lt;v&gt;3.1267554549567367E-2&lt;/v&gt;&lt;/c&gt;&lt;c r=&quot;G826&quot; s=&quot;80&quot;&gt;&lt;f t=&quot;shared&quot; ca=&quot;1&quot; si=&quot;89&quot;/&gt;&lt;v&gt;8.9382809605448615E-2&lt;/v&gt;&lt;/c&gt;&lt;c r=&quot;H826&quot; s=&quot;81&quot;&gt;&lt;f t=&quot;shared&quot; ca=&quot;1&quot; si=&quot;90&quot;/&gt;&lt;v&gt;1863.5799203750084&lt;/v&gt;&lt;/c&gt;&lt;c r=&quot;I826&quot; s=&quot;62&quot;&gt;&lt;f t=&quot;shared&quot; ca=&quot;1&quot; si=&quot;91&quot;/&gt;&lt;v&gt;28.271598407500168&lt;/v&gt;&lt;/c&gt;&lt;/row&gt;&lt;row r=&quot;827&quot; spans=&quot;2:9&quot; x14ac:dyDescent=&quot;0.25&quot;&gt;&lt;c r=&quot;B827&quot; s=&quot;83&quot;&gt;&lt;v&gt;782&lt;/v&gt;&lt;/c&gt;&lt;c r=&quot;C827&quot; s=&quot;80&quot;&gt;&lt;f t=&quot;shared&quot; ca=&quot;1&quot; si=&quot;85&quot;/&gt;&lt;v&gt;6.1409144681768058E-2&lt;/v&gt;&lt;/c&gt;&lt;c r=&quot;D827&quot; s=&quot;80&quot;&gt;&lt;f t=&quot;shared&quot; ca=&quot;1&quot; si=&quot;86&quot;/&gt;&lt;v&gt;0.15841133384677369&lt;/v&gt;&lt;/c&gt;&lt;c r=&quot;E827&quot; s=&quot;80&quot;&gt;&lt;f t=&quot;shared&quot; ca=&quot;1&quot; si=&quot;87&quot;/&gt;&lt;v&gt;7.3417542257634749E-2&lt;/v&gt;&lt;/c&gt;&lt;c r=&quot;F827&quot; s=&quot;80&quot;&gt;&lt;f t=&quot;shared&quot; ca=&quot;1&quot; si=&quot;88&quot;/&gt;&lt;v&gt;2.2700893008081084E-2&lt;/v&gt;&lt;/c&gt;&lt;c r=&quot;G827&quot; s=&quot;80&quot;&gt;&lt;f t=&quot;shared&quot; ca=&quot;1&quot; si=&quot;89&quot;/&gt;&lt;v&gt;9.5887933692741595E-2&lt;/v&gt;&lt;/c&gt;&lt;c r=&quot;H827&quot; s=&quot;81&quot;&gt;&lt;f t=&quot;shared&quot; ca=&quot;1&quot; si=&quot;90&quot;/&gt;&lt;v&gt;2405.9743586781551&lt;/v&gt;&lt;/c&gt;&lt;c r=&quot;I827&quot; s=&quot;62&quot;&gt;&lt;f t=&quot;shared&quot; ca=&quot;1&quot; si=&quot;91&quot;/&gt;&lt;v&gt;39.119487173563101&lt;/v&gt;&lt;/c&gt;&lt;/row&gt;&lt;row r=&quot;828&quot; spans=&quot;2:9&quot; x14ac:dyDescent=&quot;0.25&quot;&gt;&lt;c r=&quot;B828&quot; s=&quot;83&quot;&gt;&lt;v&gt;783&lt;/v&gt;&lt;/c&gt;&lt;c r=&quot;C828&quot; s=&quot;80&quot;&gt;&lt;f t=&quot;shared&quot; ca=&quot;1&quot; si=&quot;85&quot;/&gt;&lt;v&gt;5.7137283373278738E-2&lt;/v&gt;&lt;/c&gt;&lt;c r=&quot;D828&quot; s=&quot;80&quot;&gt;&lt;f t=&quot;shared&quot; ca=&quot;1&quot; si=&quot;86&quot;/&gt;&lt;v&gt;0.15132020071165719&lt;/v&gt;&lt;/c&gt;&lt;c r=&quot;E828&quot; s=&quot;80&quot;&gt;&lt;f t=&quot;shared&quot; ca=&quot;1&quot; si=&quot;87&quot;/&gt;&lt;v&gt;8.2862328224299162E-2&lt;/v&gt;&lt;/c&gt;&lt;c r=&quot;F828&quot; s=&quot;80&quot;&gt;&lt;f t=&quot;shared&quot; ca=&quot;1&quot; si=&quot;88&quot;/&gt;&lt;v&gt;2.7122877855912567E-2&lt;/v&gt;&lt;/c&gt;&lt;c r=&quot;G828&quot; s=&quot;80&quot;&gt;&lt;f t=&quot;shared&quot; ca=&quot;1&quot; si=&quot;89&quot;/&gt;&lt;v&gt;9.0924140498160028E-2&lt;/v&gt;&lt;/c&gt;&lt;c r=&quot;H828&quot; s=&quot;81&quot;&gt;&lt;f t=&quot;shared&quot; ca=&quot;1&quot; si=&quot;90&quot;/&gt;&lt;v&gt;2004.3693831264895&lt;/v&gt;&lt;/c&gt;&lt;c r=&quot;I828&quot; s=&quot;62&quot;&gt;&lt;f t=&quot;shared&quot; ca=&quot;1&quot; si=&quot;91&quot;/&gt;&lt;v&gt;31.087387662529792&lt;/v&gt;&lt;/c&gt;&lt;/row&gt;&lt;row r=&quot;829&quot; spans=&quot;2:9&quot; x14ac:dyDescent=&quot;0.25&quot;&gt;&lt;c r=&quot;B829&quot; s=&quot;83&quot;&gt;&lt;v&gt;784&lt;/v&gt;&lt;/c&gt;&lt;c r=&quot;C829&quot; s=&quot;80&quot;&gt;&lt;f t=&quot;shared&quot; ca=&quot;1&quot; si=&quot;85&quot;/&gt;&lt;v&gt;5.0566833290835847E-2&lt;/v&gt;&lt;/c&gt;&lt;c r=&quot;D829&quot; s=&quot;80&quot;&gt;&lt;f t=&quot;shared&quot; ca=&quot;1&quot; si=&quot;86&quot;/&gt;&lt;v&gt;0.14944127850439357&lt;/v&gt;&lt;/c&gt;&lt;c r=&quot;E829&quot; s=&quot;80&quot;&gt;&lt;f t=&quot;shared&quot; ca=&quot;1&quot; si=&quot;87&quot;/&gt;&lt;v&gt;8.3817300423748325E-2&lt;/v&gt;&lt;/c&gt;&lt;c r=&quot;F829&quot; s=&quot;80&quot;&gt;&lt;f t=&quot;shared&quot; ca=&quot;1&quot; si=&quot;88&quot;/&gt;&lt;v&gt;2.8687181817345579E-2&lt;/v&gt;&lt;/c&gt;&lt;c r=&quot;G829&quot; s=&quot;80&quot;&gt;&lt;f t=&quot;shared&quot; ca=&quot;1&quot; si=&quot;89&quot;/&gt;&lt;v&gt;8.9608894953075502E-2&lt;/v&gt;&lt;/c&gt;&lt;c r=&quot;H829&quot; s=&quot;81&quot;&gt;&lt;f t=&quot;shared&quot; ca=&quot;1&quot; si=&quot;90&quot;/&gt;&lt;v&gt;1931.2350370389804&lt;/v&gt;&lt;/c&gt;&lt;c r=&quot;I829&quot; s=&quot;62&quot;&gt;&lt;f t=&quot;shared&quot; ca=&quot;1&quot; si=&quot;91&quot;/&gt;&lt;v&gt;29.624700740779609&lt;/v&gt;&lt;/c&gt;&lt;/row&gt;&lt;row r=&quot;830&quot; spans=&quot;2:9&quot; x14ac:dyDescent=&quot;0.25&quot;&gt;&lt;c r=&quot;B830&quot; s=&quot;83&quot;&gt;&lt;v&gt;785&lt;/v&gt;&lt;/c&gt;&lt;c r=&quot;C830&quot; s=&quot;80&quot;&gt;&lt;f t=&quot;shared&quot; ca=&quot;1&quot; si=&quot;85&quot;/&gt;&lt;v&gt;2.3638367713880927E-2&lt;/v&gt;&lt;/c&gt;&lt;c r=&quot;D830&quot; s=&quot;80&quot;&gt;&lt;f t=&quot;shared&quot; ca=&quot;1&quot; si=&quot;86&quot;/&gt;&lt;v&gt;0.15492252752976832&lt;/v&gt;&lt;/c&gt;&lt;c r=&quot;E830&quot; s=&quot;80&quot;&gt;&lt;f t=&quot;shared&quot; ca=&quot;1&quot; si=&quot;87&quot;/&gt;&lt;v&gt;8.159289930692773E-2&lt;/v&gt;&lt;/c&gt;&lt;c r=&quot;F830&quot; s=&quot;80&quot;&gt;&lt;f t=&quot;shared&quot; ca=&quot;1&quot; si=&quot;88&quot;/&gt;&lt;v&gt;2.6531337518638419E-2&lt;/v&gt;&lt;/c&gt;&lt;c r=&quot;G830&quot; s=&quot;80&quot;&gt;&lt;f t=&quot;shared&quot; ca=&quot;1&quot; si=&quot;89&quot;/&gt;&lt;v&gt;9.3445769270837836E-2&lt;/v&gt;&lt;/c&gt;&lt;c r=&quot;H830&quot; s=&quot;81&quot;&gt;&lt;f t=&quot;shared&quot; ca=&quot;1&quot; si=&quot;90&quot;/&gt;&lt;v&gt;1806.0904334748452&lt;/v&gt;&lt;/c&gt;&lt;c r=&quot;I830&quot; s=&quot;62&quot;&gt;&lt;f t=&quot;shared&quot; ca=&quot;1&quot; si=&quot;91&quot;/&gt;&lt;v&gt;27.121808669496904&lt;/v&gt;&lt;/c&gt;&lt;/row&gt;&lt;row r=&quot;831&quot; spans=&quot;2:9&quot; x14ac:dyDescent=&quot;0.25&quot;&gt;&lt;c r=&quot;B831&quot; s=&quot;83&quot;&gt;&lt;v&gt;786&lt;/v&gt;&lt;/c&gt;&lt;c r=&quot;C831&quot; s=&quot;80&quot;&gt;&lt;f t=&quot;shared&quot; ca=&quot;1&quot; si=&quot;85&quot;/&gt;&lt;v&gt;4.0964857331678796E-2&lt;/v&gt;&lt;/c&gt;&lt;c r=&quot;D831&quot; s=&quot;80&quot;&gt;&lt;f t=&quot;shared&quot; ca=&quot;1&quot; si=&quot;86&quot;/&gt;&lt;v&gt;0.16028567406196081&lt;/v&gt;&lt;/c&gt;&lt;c r=&quot;E831&quot; s=&quot;80&quot;&gt;&lt;f t=&quot;shared&quot; ca=&quot;1&quot; si=&quot;87&quot;/&gt;&lt;v&gt;8.1270536268867613E-2&lt;/v&gt;&lt;/c&gt;&lt;c r=&quot;F831&quot; s=&quot;80&quot;&gt;&lt;f t=&quot;shared&quot; ca=&quot;1&quot; si=&quot;88&quot;/&gt;&lt;v&gt;2.3386984418815534E-2&lt;/v&gt;&lt;/c&gt;&lt;c r=&quot;G831&quot; s=&quot;80&quot;&gt;&lt;f t=&quot;shared&quot; ca=&quot;1&quot; si=&quot;89&quot;/&gt;&lt;v&gt;9.7199971843372562E-2&lt;/v&gt;&lt;/c&gt;&lt;c r=&quot;H831&quot; s=&quot;81&quot;&gt;&lt;f t=&quot;shared&quot; ca=&quot;1&quot; si=&quot;90&quot;/&gt;&lt;v&gt;1948.2661328519798&lt;/v&gt;&lt;/c&gt;&lt;c r=&quot;I831&quot; s=&quot;62&quot;&gt;&lt;f t=&quot;shared&quot; ca=&quot;1&quot; si=&quot;91&quot;/&gt;&lt;v&gt;29.965322657039597&lt;/v&gt;&lt;/c&gt;&lt;/row&gt;&lt;row r=&quot;832&quot; spans=&quot;2:9&quot; x14ac:dyDescent=&quot;0.25&quot;&gt;&lt;c r=&quot;B832&quot; s=&quot;83&quot;&gt;&lt;v&gt;787&lt;/v&gt;&lt;/c&gt;&lt;c r=&quot;C832&quot; s=&quot;80&quot;&gt;&lt;f t=&quot;shared&quot; ca=&quot;1&quot; si=&quot;85&quot;/&gt;&lt;v&gt;3.8839657171690564E-2&lt;/v&gt;&lt;/c&gt;&lt;c r=&quot;D832&quot; s=&quot;80&quot;&gt;&lt;f t=&quot;shared&quot; ca=&quot;1&quot; si=&quot;86&quot;/&gt;&lt;v&gt;0.17152711863202663&lt;/v&gt;&lt;/c&gt;&lt;c r=&quot;E832&quot; s=&quot;80&quot;&gt;&lt;f t=&quot;shared&quot; ca=&quot;1&quot; si=&quot;87&quot;/&gt;&lt;v&gt;6.5667706375753615E-2&lt;/v&gt;&lt;/c&gt;&lt;c r=&quot;F832&quot; s=&quot;80&quot;&gt;&lt;f t=&quot;shared&quot; ca=&quot;1&quot; si=&quot;88&quot;/&gt;&lt;v&gt;2.6593168678500007E-2&lt;/v&gt;&lt;/c&gt;&lt;c r=&quot;G832&quot; s=&quot;80&quot;&gt;&lt;f t=&quot;shared&quot; ca=&quot;1&quot; si=&quot;89&quot;/&gt;&lt;v&gt;0.10506898304241863&lt;/v&gt;&lt;/c&gt;&lt;c r=&quot;H832&quot; s=&quot;81&quot;&gt;&lt;f t=&quot;shared&quot; ca=&quot;1&quot; si=&quot;90&quot;/&gt;&lt;v&gt;3062.8614305072274&lt;/v&gt;&lt;/c&gt;&lt;c r=&quot;I832&quot; s=&quot;62&quot;&gt;&lt;f t=&quot;shared&quot; ca=&quot;1&quot; si=&quot;91&quot;/&gt;&lt;v&gt;52.257228610144551&lt;/v&gt;&lt;/c&gt;&lt;/row&gt;&lt;row r=&quot;833&quot; spans=&quot;2:9&quot; x14ac:dyDescent=&quot;0.25&quot;&gt;&lt;c r=&quot;B833&quot; s=&quot;83&quot;&gt;&lt;v&gt;788&lt;/v&gt;&lt;/c&gt;&lt;c r=&quot;C833&quot; s=&quot;80&quot;&gt;&lt;f t=&quot;shared&quot; ca=&quot;1&quot; si=&quot;85&quot;/&gt;&lt;v&gt;8.2398058483781345E-2&lt;/v&gt;&lt;/c&gt;&lt;c r=&quot;D833&quot; s=&quot;80&quot;&gt;&lt;f t=&quot;shared&quot; ca=&quot;1&quot; si=&quot;86&quot;/&gt;&lt;v&gt;0.14904367434125787&lt;/v&gt;&lt;/c&gt;&lt;c r=&quot;E833&quot; s=&quot;80&quot;&gt;&lt;f t=&quot;shared&quot; ca=&quot;1&quot; si=&quot;87&quot;/&gt;&lt;v&gt;8.1234579559704562E-2&lt;/v&gt;&lt;/c&gt;&lt;c r=&quot;F833&quot; s=&quot;80&quot;&gt;&lt;f t=&quot;shared&quot; ca=&quot;1&quot; si=&quot;88&quot;/&gt;&lt;v&gt;2.5971392832287839E-2&lt;/v&gt;&lt;/c&gt;&lt;c r=&quot;G833&quot; s=&quot;80&quot;&gt;&lt;f t=&quot;shared&quot; ca=&quot;1&quot; si=&quot;89&quot;/&gt;&lt;v&gt;8.9330572038880507E-2&lt;/v&gt;&lt;/c&gt;&lt;c r=&quot;H833&quot; s=&quot;81&quot;&gt;&lt;f t=&quot;shared&quot; ca=&quot;1&quot; si=&quot;90&quot;/&gt;&lt;v&gt;2221.2516361707876&lt;/v&gt;&lt;/c&gt;&lt;c r=&quot;I833&quot; s=&quot;62&quot;&gt;&lt;f t=&quot;shared&quot; ca=&quot;1&quot; si=&quot;91&quot;/&gt;&lt;v&gt;35.425032723415754&lt;/v&gt;&lt;/c&gt;&lt;/row&gt;&lt;row r=&quot;834&quot; spans=&quot;2:9&quot; x14ac:dyDescent=&quot;0.25&quot;&gt;&lt;c r=&quot;B834&quot; s=&quot;83&quot;&gt;&lt;v&gt;789&lt;/v&gt;&lt;/c&gt;&lt;c r=&quot;C834&quot; s=&quot;80&quot;&gt;&lt;f t=&quot;shared&quot; ca=&quot;1&quot; si=&quot;85&quot;/&gt;&lt;v&gt;4.7472708382078198E-2&lt;/v&gt;&lt;/c&gt;&lt;c r=&quot;D834&quot; s=&quot;80&quot;&gt;&lt;f t=&quot;shared&quot; ca=&quot;1&quot; si=&quot;86&quot;/&gt;&lt;v&gt;0.14560279311955496&lt;/v&gt;&lt;/c&gt;&lt;c r=&quot;E834&quot; s=&quot;80&quot;&gt;&lt;f t=&quot;shared&quot; ca=&quot;1&quot; si=&quot;87&quot;/&gt;&lt;v&gt;8.1605465413067915E-2&lt;/v&gt;&lt;/c&gt;&lt;c r=&quot;F834&quot; s=&quot;80&quot;&gt;&lt;f t=&quot;shared&quot; ca=&quot;1&quot; si=&quot;88&quot;/&gt;&lt;v&gt;2.7734100330303987E-2&lt;/v&gt;&lt;/c&gt;&lt;c r=&quot;G834&quot; s=&quot;80&quot;&gt;&lt;f t=&quot;shared&quot; ca=&quot;1&quot; si=&quot;89&quot;/&gt;&lt;v&gt;8.6921955183688476E-2&lt;/v&gt;&lt;/c&gt;&lt;c r=&quot;H834&quot; s=&quot;81&quot;&gt;&lt;f t=&quot;shared&quot; ca=&quot;1&quot; si=&quot;90&quot;/&gt;&lt;v&gt;1898.1505589363287&lt;/v&gt;&lt;/c&gt;&lt;c r=&quot;I834&quot; s=&quot;62&quot;&gt;&lt;f t=&quot;shared&quot; ca=&quot;1&quot; si=&quot;91&quot;/&gt;&lt;v&gt;28.963011178726575&lt;/v&gt;&lt;/c&gt;&lt;/row&gt;&lt;row r=&quot;835&quot; spans=&quot;2:9&quot; x14ac:dyDescent=&quot;0.25&quot;&gt;&lt;c r=&quot;B835&quot; s=&quot;83&quot;&gt;&lt;v&gt;790&lt;/v&gt;&lt;/c&gt;&lt;c r=&quot;C835&quot; s=&quot;80&quot;&gt;&lt;f t=&quot;shared&quot; ca=&quot;1&quot; si=&quot;85&quot;/&gt;&lt;v&gt;5.08771493872993E-2&lt;/v&gt;&lt;/c&gt;&lt;c r=&quot;D835&quot; s=&quot;80&quot;&gt;&lt;f t=&quot;shared&quot; ca=&quot;1&quot; si=&quot;86&quot;/&gt;&lt;v&gt;0.15303434314444336&lt;/v&gt;&lt;/c&gt;&lt;c r=&quot;E835&quot; s=&quot;80&quot;&gt;&lt;f t=&quot;shared&quot; ca=&quot;1&quot; si=&quot;87&quot;/&gt;&lt;v&gt;7.7377932866430757E-2&lt;/v&gt;&lt;/c&gt;&lt;c r=&quot;F835&quot; s=&quot;80&quot;&gt;&lt;f t=&quot;shared&quot; ca=&quot;1&quot; si=&quot;88&quot;/&gt;&lt;v&gt;2.2292545761892008E-2&lt;/v&gt;&lt;/c&gt;&lt;c r=&quot;G835&quot; s=&quot;80&quot;&gt;&lt;f t=&quot;shared&quot; ca=&quot;1&quot; si=&quot;89&quot;/&gt;&lt;v&gt;9.2124040201110369E-2&lt;/v&gt;&lt;/c&gt;&lt;c r=&quot;H835&quot; s=&quot;81&quot;&gt;&lt;f t=&quot;shared&quot; ca=&quot;1&quot; si=&quot;90&quot;/&gt;&lt;v&gt;2034.0782704142396&lt;/v&gt;&lt;/c&gt;&lt;c r=&quot;I835&quot; s=&quot;62&quot;&gt;&lt;f t=&quot;shared&quot; ca=&quot;1&quot; si=&quot;91&quot;/&gt;&lt;v&gt;31.68156540828479&lt;/v&gt;&lt;/c&gt;&lt;/row&gt;&lt;row r=&quot;836&quot; spans=&quot;2:9&quot; x14ac:dyDescent=&quot;0.25&quot;&gt;&lt;c r=&quot;B836&quot; s=&quot;83&quot;&gt;&lt;v&gt;791&lt;/v&gt;&lt;/c&gt;&lt;c r=&quot;C836&quot; s=&quot;80&quot;&gt;&lt;f t=&quot;shared&quot; ca=&quot;1&quot; si=&quot;85&quot;/&gt;&lt;v&gt;5.7146140309040541E-2&lt;/v&gt;&lt;/c&gt;&lt;c r=&quot;D836&quot; s=&quot;80&quot;&gt;&lt;f t=&quot;shared&quot; ca=&quot;1&quot; si=&quot;86&quot;/&gt;&lt;v&gt;0.15078604380893348&lt;/v&gt;&lt;/c&gt;&lt;c r=&quot;E836&quot; s=&quot;80&quot;&gt;&lt;f t=&quot;shared&quot; ca=&quot;1&quot; si=&quot;87&quot;/&gt;&lt;v&gt;6.6809669970608096E-2&lt;/v&gt;&lt;/c&gt;&lt;c r=&quot;F836&quot; s=&quot;80&quot;&gt;&lt;f t=&quot;shared&quot; ca=&quot;1&quot; si=&quot;88&quot;/&gt;&lt;v&gt;1.7336732819889664E-2&lt;/v&gt;&lt;/c&gt;&lt;c r=&quot;G836&quot; s=&quot;80&quot;&gt;&lt;f t=&quot;shared&quot; ca=&quot;1&quot; si=&quot;89&quot;/&gt;&lt;v&gt;9.0550230666253451E-2&lt;/v&gt;&lt;/c&gt;&lt;c r=&quot;H836&quot; s=&quot;81&quot;&gt;&lt;f t=&quot;shared&quot; ca=&quot;1&quot; si=&quot;90&quot;/&gt;&lt;v&gt;2330.7946431805558&lt;/v&gt;&lt;/c&gt;&lt;c r=&quot;I836&quot; s=&quot;62&quot;&gt;&lt;f t=&quot;shared&quot; ca=&quot;1&quot; si=&quot;91&quot;/&gt;&lt;v&gt;37.615892863611116&lt;/v&gt;&lt;/c&gt;&lt;/row&gt;&lt;row r=&quot;837&quot; spans=&quot;2:9&quot; x14ac:dyDescent=&quot;0.25&quot;&gt;&lt;c r=&quot;B837&quot; s=&quot;83&quot;&gt;&lt;v&gt;792&lt;/v&gt;&lt;/c&gt;&lt;c r=&quot;C837&quot; s=&quot;80&quot;&gt;&lt;f t=&quot;shared&quot; ca=&quot;1&quot; si=&quot;85&quot;/&gt;&lt;v&gt;4.8277178896547875E-2&lt;/v&gt;&lt;/c&gt;&lt;c r=&quot;D837&quot; s=&quot;80&quot;&gt;&lt;f t=&quot;shared&quot; ca=&quot;1&quot; si=&quot;86&quot;/&gt;&lt;v&gt;0.1595201574936152&lt;/v&gt;&lt;/c&gt;&lt;c r=&quot;E837&quot; s=&quot;80&quot;&gt;&lt;f t=&quot;shared&quot; ca=&quot;1&quot; si=&quot;87&quot;/&gt;&lt;v&gt;8.3022931326359017E-2&lt;/v&gt;&lt;/c&gt;&lt;c r=&quot;F837&quot; s=&quot;80&quot;&gt;&lt;f t=&quot;shared&quot; ca=&quot;1&quot; si=&quot;88&quot;/&gt;&lt;v&gt;1.9324506673695979E-2&lt;/v&gt;&lt;/c&gt;&lt;c r=&quot;G837&quot; s=&quot;80&quot;&gt;&lt;f t=&quot;shared&quot; ca=&quot;1&quot; si=&quot;89&quot;/&gt;&lt;v&gt;9.6664110245530649E-2&lt;/v&gt;&lt;/c&gt;&lt;c r=&quot;H837&quot; s=&quot;81&quot;&gt;&lt;f t=&quot;shared&quot; ca=&quot;1&quot; si=&quot;90&quot;/&gt;&lt;v&gt;1840.5287945963482&lt;/v&gt;&lt;/c&gt;&lt;c r=&quot;I837&quot; s=&quot;62&quot;&gt;&lt;f t=&quot;shared&quot; ca=&quot;1&quot; si=&quot;91&quot;/&gt;&lt;v&gt;27.810575891926966&lt;/v&gt;&lt;/c&gt;&lt;/row&gt;&lt;row r=&quot;838&quot; spans=&quot;2:9&quot; x14ac:dyDescent=&quot;0.25&quot;&gt;&lt;c r=&quot;B838&quot; s=&quot;83&quot;&gt;&lt;v&gt;793&lt;/v&gt;&lt;/c&gt;&lt;c r=&quot;C838&quot; s=&quot;80&quot;&gt;&lt;f t=&quot;shared&quot; ca=&quot;1&quot; si=&quot;85&quot;/&gt;&lt;v&gt;5.0854610097338819E-2&lt;/v&gt;&lt;/c&gt;&lt;c r=&quot;D838&quot; s=&quot;80&quot;&gt;&lt;f t=&quot;shared&quot; ca=&quot;1&quot; si=&quot;86&quot;/&gt;&lt;v&gt;0.15211397545637809&lt;/v&gt;&lt;/c&gt;&lt;c r=&quot;E838&quot; s=&quot;80&quot;&gt;&lt;f t=&quot;shared&quot; ca=&quot;1&quot; si=&quot;87&quot;/&gt;&lt;v&gt;7.5985420259822925E-2&lt;/v&gt;&lt;/c&gt;&lt;c r=&quot;F838&quot; s=&quot;80&quot;&gt;&lt;f t=&quot;shared&quot; ca=&quot;1&quot; si=&quot;88&quot;/&gt;&lt;v&gt;2.1616135566581887E-2&lt;/v&gt;&lt;/c&gt;&lt;c r=&quot;G838&quot; s=&quot;80&quot;&gt;&lt;f t=&quot;shared&quot; ca=&quot;1&quot; si=&quot;89&quot;/&gt;&lt;v&gt;9.1479782819464672E-2&lt;/v&gt;&lt;/c&gt;&lt;c r=&quot;H838&quot; s=&quot;81&quot;&gt;&lt;f t=&quot;shared&quot; ca=&quot;1&quot; si=&quot;90&quot;/&gt;&lt;v&gt;2051.3716031501403&lt;/v&gt;&lt;/c&gt;&lt;c r=&quot;I838&quot; s=&quot;62&quot;&gt;&lt;f t=&quot;shared&quot; ca=&quot;1&quot; si=&quot;91&quot;/&gt;&lt;v&gt;32.027432063002806&lt;/v&gt;&lt;/c&gt;&lt;/row&gt;&lt;row r=&quot;839&quot; spans=&quot;2:9&quot; x14ac:dyDescent=&quot;0.25&quot;&gt;&lt;c r=&quot;B839&quot; s=&quot;83&quot;&gt;&lt;v&gt;794&lt;/v&gt;&lt;/c&gt;&lt;c r=&quot;C839&quot; s=&quot;80&quot;&gt;&lt;f t=&quot;shared&quot; ca=&quot;1&quot; si=&quot;85&quot;/&gt;&lt;v&gt;3.9324496054633742E-2&lt;/v&gt;&lt;/c&gt;&lt;c r=&quot;D839&quot; s=&quot;80&quot;&gt;&lt;f t=&quot;shared&quot; ca=&quot;1&quot; si=&quot;86&quot;/&gt;&lt;v&gt;0.16513618470331912&lt;/v&gt;&lt;/c&gt;&lt;c r=&quot;E839&quot; s=&quot;80&quot;&gt;&lt;f t=&quot;shared&quot; ca=&quot;1&quot; si=&quot;87&quot;/&gt;&lt;v&gt;8.9670667477166302E-2&lt;/v&gt;&lt;/c&gt;&lt;c r=&quot;F839&quot; s=&quot;80&quot;&gt;&lt;f t=&quot;shared&quot; ca=&quot;1&quot; si=&quot;88&quot;/&gt;&lt;v&gt;2.804910182975788E-2&lt;/v&gt;&lt;/c&gt;&lt;c r=&quot;G839&quot; s=&quot;80&quot;&gt;&lt;f t=&quot;shared&quot; ca=&quot;1&quot; si=&quot;89&quot;/&gt;&lt;v&gt;0.10059532929232337&lt;/v&gt;&lt;/c&gt;&lt;c r=&quot;H839&quot; s=&quot;81&quot;&gt;&lt;f t=&quot;shared&quot; ca=&quot;1&quot; si=&quot;90&quot;/&gt;&lt;v&gt;1850.2805938858337&lt;/v&gt;&lt;/c&gt;&lt;c r=&quot;I839&quot; s=&quot;62&quot;&gt;&lt;f t=&quot;shared&quot; ca=&quot;1&quot; si=&quot;91&quot;/&gt;&lt;v&gt;28.005611877716674&lt;/v&gt;&lt;/c&gt;&lt;/row&gt;&lt;row r=&quot;840&quot; spans=&quot;2:9&quot; x14ac:dyDescent=&quot;0.25&quot;&gt;&lt;c r=&quot;B840&quot; s=&quot;83&quot;&gt;&lt;v&gt;795&lt;/v&gt;&lt;/c&gt;&lt;c r=&quot;C840&quot; s=&quot;80&quot;&gt;&lt;f t=&quot;shared&quot; ca=&quot;1&quot; si=&quot;85&quot;/&gt;&lt;v&gt;5.3122096526165986E-2&lt;/v&gt;&lt;/c&gt;&lt;c r=&quot;D840&quot; s=&quot;80&quot;&gt;&lt;f t=&quot;shared&quot; ca=&quot;1&quot; si=&quot;86&quot;/&gt;&lt;v&gt;0.1467204517538041&lt;/v&gt;&lt;/c&gt;&lt;c r=&quot;E840&quot; s=&quot;80&quot;&gt;&lt;f t=&quot;shared&quot; ca=&quot;1&quot; si=&quot;87&quot;/&gt;&lt;v&gt;8.6737041248964641E-2&lt;/v&gt;&lt;/c&gt;&lt;c r=&quot;F840&quot; s=&quot;80&quot;&gt;&lt;f t=&quot;shared&quot; ca=&quot;1&quot; si=&quot;88&quot;/&gt;&lt;v&gt;2.3050269141307794E-2&lt;/v&gt;&lt;/c&gt;&lt;c r=&quot;G840&quot; s=&quot;80&quot;&gt;&lt;f t=&quot;shared&quot; ca=&quot;1&quot; si=&quot;89&quot;/&gt;&lt;v&gt;8.7704316227662865E-2&lt;/v&gt;&lt;/c&gt;&lt;c r=&quot;H840&quot; s=&quot;81&quot;&gt;&lt;f t=&quot;shared&quot; ca=&quot;1&quot; si=&quot;90&quot;/&gt;&lt;v&gt;1683.6810649522836&lt;/v&gt;&lt;/c&gt;&lt;c r=&quot;I840&quot; s=&quot;62&quot;&gt;&lt;f t=&quot;shared&quot; ca=&quot;1&quot; si=&quot;91&quot;/&gt;&lt;v&gt;24.673621299045671&lt;/v&gt;&lt;/c&gt;&lt;/row&gt;&lt;row r=&quot;841&quot; spans=&quot;2:9&quot; x14ac:dyDescent=&quot;0.25&quot;&gt;&lt;c r=&quot;B841&quot; s=&quot;83&quot;&gt;&lt;v&gt;796&lt;/v&gt;&lt;/c&gt;&lt;c r=&quot;C841&quot; s=&quot;80&quot;&gt;&lt;f t=&quot;shared&quot; ca=&quot;1&quot; si=&quot;85&quot;/&gt;&lt;v&gt;6.448999069370813E-2&lt;/v&gt;&lt;/c&gt;&lt;c r=&quot;D841&quot; s=&quot;80&quot;&gt;&lt;f t=&quot;shared&quot; ca=&quot;1&quot; si=&quot;86&quot;/&gt;&lt;v&gt;0.15980604375388752&lt;/v&gt;&lt;/c&gt;&lt;c r=&quot;E841&quot; s=&quot;80&quot;&gt;&lt;f t=&quot;shared&quot; ca=&quot;1&quot; si=&quot;87&quot;/&gt;&lt;v&gt;9.0507779246858877E-2&lt;/v&gt;&lt;/c&gt;&lt;c r=&quot;F841&quot; s=&quot;80&quot;&gt;&lt;f t=&quot;shared&quot; ca=&quot;1&quot; si=&quot;88&quot;/&gt;&lt;v&gt;3.0225060412323097E-2&lt;/v&gt;&lt;/c&gt;&lt;c r=&quot;G841&quot; s=&quot;80&quot;&gt;&lt;f t=&quot;shared&quot; ca=&quot;1&quot; si=&quot;89&quot;/&gt;&lt;v&gt;9.6864230627721259E-2&lt;/v&gt;&lt;/c&gt;&lt;c r=&quot;H841&quot; s=&quot;81&quot;&gt;&lt;f t=&quot;shared&quot; ca=&quot;1&quot; si=&quot;90&quot;/&gt;&lt;v&gt;2013.7559596925962&lt;/v&gt;&lt;/c&gt;&lt;c r=&quot;I841&quot; s=&quot;62&quot;&gt;&lt;f t=&quot;shared&quot; ca=&quot;1&quot; si=&quot;91&quot;/&gt;&lt;v&gt;31.275119193851925&lt;/v&gt;&lt;/c&gt;&lt;/row&gt;&lt;row r=&quot;842&quot; spans=&quot;2:9&quot; x14ac:dyDescent=&quot;0.25&quot;&gt;&lt;c r=&quot;B842&quot; s=&quot;83&quot;&gt;&lt;v&gt;797&lt;/v&gt;&lt;/c&gt;&lt;c r=&quot;C842&quot; s=&quot;80&quot;&gt;&lt;f t=&quot;shared&quot; ca=&quot;1&quot; si=&quot;85&quot;/&gt;&lt;v&gt;4.4057087688181E-2&lt;/v&gt;&lt;/c&gt;&lt;c r=&quot;D842&quot; s=&quot;80&quot;&gt;&lt;f t=&quot;shared&quot; ca=&quot;1&quot; si=&quot;86&quot;/&gt;&lt;v&gt;0.14314885760996757&lt;/v&gt;&lt;/c&gt;&lt;c r=&quot;E842&quot; s=&quot;80&quot;&gt;&lt;f t=&quot;shared&quot; ca=&quot;1&quot; si=&quot;87&quot;/&gt;&lt;v&gt;7.4270110444004292E-2&lt;/v&gt;&lt;/c&gt;&lt;c r=&quot;F842&quot; s=&quot;80&quot;&gt;&lt;f t=&quot;shared&quot; ca=&quot;1&quot; si=&quot;88&quot;/&gt;&lt;v&gt;3.063317795668382E-2&lt;/v&gt;&lt;/c&gt;&lt;c r=&quot;G842&quot; s=&quot;80&quot;&gt;&lt;f t=&quot;shared&quot; ca=&quot;1&quot; si=&quot;89&quot;/&gt;&lt;v&gt;8.5204200326977286E-2&lt;/v&gt;&lt;/c&gt;&lt;c r=&quot;H842&quot; s=&quot;81&quot;&gt;&lt;f t=&quot;shared&quot; ca=&quot;1&quot; si=&quot;90&quot;/&gt;&lt;v&gt;2243.0863001722187&lt;/v&gt;&lt;/c&gt;&lt;c r=&quot;I842&quot; s=&quot;62&quot;&gt;&lt;f t=&quot;shared&quot; ca=&quot;1&quot; si=&quot;91&quot;/&gt;&lt;v&gt;35.861726003444375&lt;/v&gt;&lt;/c&gt;&lt;/row&gt;&lt;row r=&quot;843&quot; spans=&quot;2:9&quot; x14ac:dyDescent=&quot;0.25&quot;&gt;&lt;c r=&quot;B843&quot; s=&quot;83&quot;&gt;&lt;v&gt;798&lt;/v&gt;&lt;/c&gt;&lt;c r=&quot;C843&quot; s=&quot;80&quot;&gt;&lt;f t=&quot;shared&quot; ca=&quot;1&quot; si=&quot;85&quot;/&gt;&lt;v&gt;3.8455129522639499E-2&lt;/v&gt;&lt;/c&gt;&lt;c r=&quot;D843&quot; s=&quot;80&quot;&gt;&lt;f t=&quot;shared&quot; ca=&quot;1&quot; si=&quot;86&quot;/&gt;&lt;v&gt;0.16009914758612465&lt;/v&gt;&lt;/c&gt;&lt;c r=&quot;E843&quot; s=&quot;80&quot;&gt;&lt;f t=&quot;shared&quot; ca=&quot;1&quot; si=&quot;87&quot;/&gt;&lt;v&gt;7.6132231568290354E-2&lt;/v&gt;&lt;/c&gt;&lt;c r=&quot;F843&quot; s=&quot;80&quot;&gt;&lt;f t=&quot;shared&quot; ca=&quot;1&quot; si=&quot;88&quot;/&gt;&lt;v&gt;2.5731817652247621E-2&lt;/v&gt;&lt;/c&gt;&lt;c r=&quot;G843&quot; s=&quot;80&quot;&gt;&lt;f t=&quot;shared&quot; ca=&quot;1&quot; si=&quot;89&quot;/&gt;&lt;v&gt;9.7069403310287239E-2&lt;/v&gt;&lt;/c&gt;&lt;c r=&quot;H843&quot; s=&quot;81&quot;&gt;&lt;f t=&quot;shared&quot; ca=&quot;1&quot; si=&quot;90&quot;/&gt;&lt;v&gt;2194.2499885556726&lt;/v&gt;&lt;/c&gt;&lt;c r=&quot;I843&quot; s=&quot;62&quot;&gt;&lt;f t=&quot;shared&quot; ca=&quot;1&quot; si=&quot;91&quot;/&gt;&lt;v&gt;34.884999771113456&lt;/v&gt;&lt;/c&gt;&lt;/row&gt;&lt;row r=&quot;844&quot; spans=&quot;2:9&quot; x14ac:dyDescent=&quot;0.25&quot;&gt;&lt;c r=&quot;B844&quot; s=&quot;83&quot;&gt;&lt;v&gt;799&lt;/v&gt;&lt;/c&gt;&lt;c r=&quot;C844&quot; s=&quot;80&quot;&gt;&lt;f t=&quot;shared&quot; ca=&quot;1&quot; si=&quot;85&quot;/&gt;&lt;v&gt;6.2954286586559646E-2&lt;/v&gt;&lt;/c&gt;&lt;c r=&quot;D844&quot; s=&quot;80&quot;&gt;&lt;f t=&quot;shared&quot; ca=&quot;1&quot; si=&quot;86&quot;/&gt;&lt;v&gt;0.17067683377125925&lt;/v&gt;&lt;/c&gt;&lt;c r=&quot;E844&quot; s=&quot;80&quot;&gt;&lt;f t=&quot;shared&quot; ca=&quot;1&quot; si=&quot;87&quot;/&gt;&lt;v&gt;7.9303110755394285E-2&lt;/v&gt;&lt;/c&gt;&lt;c r=&quot;F844&quot; s=&quot;80&quot;&gt;&lt;f t=&quot;shared&quot; ca=&quot;1&quot; si=&quot;88&quot;/&gt;&lt;v&gt;2.5684823647298304E-2&lt;/v&gt;&lt;/c&gt;&lt;c r=&quot;G844&quot; s=&quot;80&quot;&gt;&lt;f t=&quot;shared&quot; ca=&quot;1&quot; si=&quot;89&quot;/&gt;&lt;v&gt;0.10447378363988147&lt;/v&gt;&lt;/c&gt;&lt;c r=&quot;H844&quot; s=&quot;81&quot;&gt;&lt;f t=&quot;shared&quot; ca=&quot;1&quot; si=&quot;90&quot;/&gt;&lt;v&gt;2468.3161531268097&lt;/v&gt;&lt;/c&gt;&lt;c r=&quot;I844&quot; s=&quot;62&quot;&gt;&lt;f t=&quot;shared&quot; ca=&quot;1&quot; si=&quot;91&quot;/&gt;&lt;v&gt;40.366323062536196&lt;/v&gt;&lt;/c&gt;&lt;/row&gt;&lt;row r=&quot;845&quot; spans=&quot;2:9&quot; x14ac:dyDescent=&quot;0.25&quot;&gt;&lt;c r=&quot;B845&quot; s=&quot;83&quot;&gt;&lt;v&gt;800&lt;/v&gt;&lt;/c&gt;&lt;c r=&quot;C845&quot; s=&quot;80&quot;&gt;&lt;f t=&quot;shared&quot; ca=&quot;1&quot; si=&quot;85&quot;/&gt;&lt;v&gt;5.7916334909770995E-2&lt;/v&gt;&lt;/c&gt;&lt;c r=&quot;D845&quot; s=&quot;80&quot;&gt;&lt;f t=&quot;shared&quot; ca=&quot;1&quot; si=&quot;86&quot;/&gt;&lt;v&gt;0.16906015256762902&lt;/v&gt;&lt;/c&gt;&lt;c r=&quot;E845&quot; s=&quot;80&quot;&gt;&lt;f t=&quot;shared&quot; ca=&quot;1&quot; si=&quot;87&quot;/&gt;&lt;v&gt;8.7478958889151831E-2&lt;/v&gt;&lt;/c&gt;&lt;c r=&quot;F845&quot; s=&quot;80&quot;&gt;&lt;f t=&quot;shared&quot; ca=&quot;1&quot; si=&quot;88&quot;/&gt;&lt;v&gt;2.3860585693225286E-2&lt;/v&gt;&lt;/c&gt;&lt;c r=&quot;G845&quot; s=&quot;80&quot;&gt;&lt;f t=&quot;shared&quot; ca=&quot;1&quot; si=&quot;89&quot;/&gt;&lt;v&gt;0.10334210679734032&lt;/v&gt;&lt;/c&gt;&lt;c r=&quot;H845&quot; s=&quot;81&quot;&gt;&lt;f t=&quot;shared&quot; ca=&quot;1&quot; si=&quot;90&quot;/&gt;&lt;v&gt;2021.3891610512685&lt;/v&gt;&lt;/c&gt;&lt;c r=&quot;I845&quot; s=&quot;62&quot;&gt;&lt;f t=&quot;shared&quot; ca=&quot;1&quot; si=&quot;91&quot;/&gt;&lt;v&gt;31.427783221025368&lt;/v&gt;&lt;/c&gt;&lt;/row&gt;&lt;row r=&quot;846&quot; spans=&quot;2:9&quot; x14ac:dyDescent=&quot;0.25&quot;&gt;&lt;c r=&quot;B846&quot; s=&quot;83&quot;&gt;&lt;v&gt;801&lt;/v&gt;&lt;/c&gt;&lt;c r=&quot;C846&quot; s=&quot;80&quot;&gt;&lt;f t=&quot;shared&quot; ca=&quot;1&quot; si=&quot;85&quot;/&gt;&lt;v&gt;6.3953269337788402E-2&lt;/v&gt;&lt;/c&gt;&lt;c r=&quot;D846&quot; s=&quot;80&quot;&gt;&lt;f t=&quot;shared&quot; ca=&quot;1&quot; si=&quot;86&quot;/&gt;&lt;v&gt;0.16425881835705233&lt;/v&gt;&lt;/c&gt;&lt;c r=&quot;E846&quot; s=&quot;80&quot;&gt;&lt;f t=&quot;shared&quot; ca=&quot;1&quot; si=&quot;87&quot;/&gt;&lt;v&gt;8.5910607737654826E-2&lt;/v&gt;&lt;/c&gt;&lt;c r=&quot;F846&quot; s=&quot;80&quot;&gt;&lt;f t=&quot;shared&quot; ca=&quot;1&quot; si=&quot;88&quot;/&gt;&lt;v&gt;2.4832438302919112E-2&lt;/v&gt;&lt;/c&gt;&lt;c r=&quot;G846&quot; s=&quot;80&quot;&gt;&lt;f t=&quot;shared&quot; ca=&quot;1&quot; si=&quot;89&quot;/&gt;&lt;v&gt;9.9981172849936628E-2&lt;/v&gt;&lt;/c&gt;&lt;c r=&quot;H846&quot; s=&quot;81&quot;&gt;&lt;f t=&quot;shared&quot; ca=&quot;1&quot; si=&quot;90&quot;/&gt;&lt;v&gt;2084.3439328672289&lt;/v&gt;&lt;/c&gt;&lt;c r=&quot;I846&quot; s=&quot;62&quot;&gt;&lt;f t=&quot;shared&quot; ca=&quot;1&quot; si=&quot;91&quot;/&gt;&lt;v&gt;32.686878657344579&lt;/v&gt;&lt;/c&gt;&lt;/row&gt;&lt;row r=&quot;847&quot; spans=&quot;2:9&quot; x14ac:dyDescent=&quot;0.25&quot;&gt;&lt;c r=&quot;B847&quot; s=&quot;83&quot;&gt;&lt;v&gt;802&lt;/v&gt;&lt;/c&gt;&lt;c r=&quot;C847&quot; s=&quot;80&quot;&gt;&lt;f t=&quot;shared&quot; ca=&quot;1&quot; si=&quot;85&quot;/&gt;&lt;v&gt;6.5646593187290825E-2&lt;/v&gt;&lt;/c&gt;&lt;c r=&quot;D847&quot; s=&quot;80&quot;&gt;&lt;f t=&quot;shared&quot; ca=&quot;1&quot; si=&quot;86&quot;/&gt;&lt;v&gt;0.16949629837195351&lt;/v&gt;&lt;/c&gt;&lt;c r=&quot;E847&quot; s=&quot;80&quot;&gt;&lt;f t=&quot;shared&quot; ca=&quot;1&quot; si=&quot;87&quot;/&gt;&lt;v&gt;7.8126232494521816E-2&lt;/v&gt;&lt;/c&gt;&lt;c r=&quot;F847&quot; s=&quot;80&quot;&gt;&lt;f t=&quot;shared&quot; ca=&quot;1&quot; si=&quot;88&quot;/&gt;&lt;v&gt;2.0863754762279169E-2&lt;/v&gt;&lt;/c&gt;&lt;c r=&quot;G847&quot; s=&quot;80&quot;&gt;&lt;f t=&quot;shared&quot; ca=&quot;1&quot; si=&quot;89&quot;/&gt;&lt;v&gt;0.10364740886036747&lt;/v&gt;&lt;/c&gt;&lt;c r=&quot;H847&quot; s=&quot;81&quot;&gt;&lt;f t=&quot;shared&quot; ca=&quot;1&quot; si=&quot;90&quot;/&gt;&lt;v&gt;2356.0149803154773&lt;/v&gt;&lt;/c&gt;&lt;c r=&quot;I847&quot; s=&quot;62&quot;&gt;&lt;f t=&quot;shared&quot; ca=&quot;1&quot; si=&quot;91&quot;/&gt;&lt;v&gt;38.120299606309544&lt;/v&gt;&lt;/c&gt;&lt;/row&gt;&lt;row r=&quot;848&quot; spans=&quot;2:9&quot; x14ac:dyDescent=&quot;0.25&quot;&gt;&lt;c r=&quot;B848&quot; s=&quot;83&quot;&gt;&lt;v&gt;803&lt;/v&gt;&lt;/c&gt;&lt;c r=&quot;C848&quot; s=&quot;80&quot;&gt;&lt;f t=&quot;shared&quot; ca=&quot;1&quot; si=&quot;85&quot;/&gt;&lt;v&gt;2.30203498004578E-2&lt;/v&gt;&lt;/c&gt;&lt;c r=&quot;D848&quot; s=&quot;80&quot;&gt;&lt;f t=&quot;shared&quot; ca=&quot;1&quot; si=&quot;86&quot;/&gt;&lt;v&gt;0.14865652149678796&lt;/v&gt;&lt;/c&gt;&lt;c r=&quot;E848&quot; s=&quot;80&quot;&gt;&lt;f t=&quot;shared&quot; ca=&quot;1&quot; si=&quot;87&quot;/&gt;&lt;v&gt;8.9047658505795019E-2&lt;/v&gt;&lt;/c&gt;&lt;c r=&quot;F848&quot; s=&quot;80&quot;&gt;&lt;f t=&quot;shared&quot; ca=&quot;1&quot; si=&quot;88&quot;/&gt;&lt;v&gt;2.5512676523184757E-2&lt;/v&gt;&lt;/c&gt;&lt;c r=&quot;G848&quot; s=&quot;80&quot;&gt;&lt;f t=&quot;shared&quot; ca=&quot;1&quot; si=&quot;89&quot;/&gt;&lt;v&gt;8.905956504775156E-2&lt;/v&gt;&lt;/c&gt;&lt;c r=&quot;H848&quot; s=&quot;81&quot;&gt;&lt;f t=&quot;shared&quot; ca=&quot;1&quot; si=&quot;90&quot;/&gt;&lt;v&gt;1493.1297558161484&lt;/v&gt;&lt;/c&gt;&lt;c r=&quot;I848&quot; s=&quot;62&quot;&gt;&lt;f t=&quot;shared&quot; ca=&quot;1&quot; si=&quot;91&quot;/&gt;&lt;v&gt;20.862595116322968&lt;/v&gt;&lt;/c&gt;&lt;/row&gt;&lt;row r=&quot;849&quot; spans=&quot;2:9&quot; x14ac:dyDescent=&quot;0.25&quot;&gt;&lt;c r=&quot;B849&quot; s=&quot;83&quot;&gt;&lt;v&gt;804&lt;/v&gt;&lt;/c&gt;&lt;c r=&quot;C849&quot; s=&quot;80&quot;&gt;&lt;f t=&quot;shared&quot; ca=&quot;1&quot; si=&quot;85&quot;/&gt;&lt;v&gt;4.746980270413239E-2&lt;/v&gt;&lt;/c&gt;&lt;c r=&quot;D849&quot; s=&quot;80&quot;&gt;&lt;f t=&quot;shared&quot; ca=&quot;1&quot; si=&quot;86&quot;/&gt;&lt;v&gt;0.14647338153065903&lt;/v&gt;&lt;/c&gt;&lt;c r=&quot;E849&quot; s=&quot;80&quot;&gt;&lt;f t=&quot;shared&quot; ca=&quot;1&quot; si=&quot;87&quot;/&gt;&lt;v&gt;7.2214733022940708E-2&lt;/v&gt;&lt;/c&gt;&lt;c r=&quot;F849&quot; s=&quot;80&quot;&gt;&lt;f t=&quot;shared&quot; ca=&quot;1&quot; si=&quot;88&quot;/&gt;&lt;v&gt;1.9805484973477755E-2&lt;/v&gt;&lt;/c&gt;&lt;c r=&quot;G849&quot; s=&quot;80&quot;&gt;&lt;f t=&quot;shared&quot; ca=&quot;1&quot; si=&quot;89&quot;/&gt;&lt;v&gt;8.7531367071461336E-2&lt;/v&gt;&lt;/c&gt;&lt;c r=&quot;H849&quot; s=&quot;81&quot;&gt;&lt;f t=&quot;shared&quot; ca=&quot;1&quot; si=&quot;90&quot;/&gt;&lt;v&gt;2020.0189046886567&lt;/v&gt;&lt;/c&gt;&lt;c r=&quot;I849&quot; s=&quot;62&quot;&gt;&lt;f t=&quot;shared&quot; ca=&quot;1&quot; si=&quot;91&quot;/&gt;&lt;v&gt;31.400378093773135&lt;/v&gt;&lt;/c&gt;&lt;/row&gt;&lt;row r=&quot;850&quot; spans=&quot;2:9&quot; x14ac:dyDescent=&quot;0.25&quot;&gt;&lt;c r=&quot;B850&quot; s=&quot;83&quot;&gt;&lt;v&gt;805&lt;/v&gt;&lt;/c&gt;&lt;c r=&quot;C850&quot; s=&quot;80&quot;&gt;&lt;f t=&quot;shared&quot; ca=&quot;1&quot; si=&quot;85&quot;/&gt;&lt;v&gt;4.6408556755950292E-2&lt;/v&gt;&lt;/c&gt;&lt;c r=&quot;D850&quot; s=&quot;80&quot;&gt;&lt;f t=&quot;shared&quot; ca=&quot;1&quot; si=&quot;86&quot;/&gt;&lt;v&gt;0.17281116150652945&lt;/v&gt;&lt;/c&gt;&lt;c r=&quot;E850&quot; s=&quot;80&quot;&gt;&lt;f t=&quot;shared&quot; ca=&quot;1&quot; si=&quot;87&quot;/&gt;&lt;v&gt;7.8285307683834376E-2&lt;/v&gt;&lt;/c&gt;&lt;c r=&quot;F850&quot; s=&quot;80&quot;&gt;&lt;f t=&quot;shared&quot; ca=&quot;1&quot; si=&quot;88&quot;/&gt;&lt;v&gt;2.4927953874456139E-2&lt;/v&gt;&lt;/c&gt;&lt;c r=&quot;G850&quot; s=&quot;80&quot;&gt;&lt;f t=&quot;shared&quot; ca=&quot;1&quot; si=&quot;89&quot;/&gt;&lt;v&gt;0.10596781305457062&lt;/v&gt;&lt;/c&gt;&lt;c r=&quot;H850&quot; s=&quot;81&quot;&gt;&lt;f t=&quot;shared&quot; ca=&quot;1&quot; si=&quot;90&quot;/&gt;&lt;v&gt;2348.3958310800167&lt;/v&gt;&lt;/c&gt;&lt;c r=&quot;I850&quot; s=&quot;62&quot;&gt;&lt;f t=&quot;shared&quot; ca=&quot;1&quot; si=&quot;91&quot;/&gt;&lt;v&gt;37.967916621600331&lt;/v&gt;&lt;/c&gt;&lt;/row&gt;&lt;row r=&quot;851&quot; spans=&quot;2:9&quot; x14ac:dyDescent=&quot;0.25&quot;&gt;&lt;c r=&quot;B851&quot; s=&quot;83&quot;&gt;&lt;v&gt;806&lt;/v&gt;&lt;/c&gt;&lt;c r=&quot;C851&quot; s=&quot;80&quot;&gt;&lt;f t=&quot;shared&quot; ca=&quot;1&quot; si=&quot;85&quot;/&gt;&lt;v&gt;6.3792622105021485E-2&lt;/v&gt;&lt;/c&gt;&lt;c r=&quot;D851&quot; s=&quot;80&quot;&gt;&lt;f t=&quot;shared&quot; ca=&quot;1&quot; si=&quot;86&quot;/&gt;&lt;v&gt;0.15872512723319124&lt;/v&gt;&lt;/c&gt;&lt;c r=&quot;E851&quot; s=&quot;80&quot;&gt;&lt;f t=&quot;shared&quot; ca=&quot;1&quot; si=&quot;87&quot;/&gt;&lt;v&gt;8.4485327448937289E-2&lt;/v&gt;&lt;/c&gt;&lt;c r=&quot;F851&quot; s=&quot;80&quot;&gt;&lt;f t=&quot;shared&quot; ca=&quot;1&quot; si=&quot;88&quot;/&gt;&lt;v&gt;3.0874570771625743E-2&lt;/v&gt;&lt;/c&gt;&lt;c r=&quot;G851&quot; s=&quot;80&quot;&gt;&lt;f t=&quot;shared&quot; ca=&quot;1&quot; si=&quot;89&quot;/&gt;&lt;v&gt;9.6107589063233856E-2&lt;/v&gt;&lt;/c&gt;&lt;c r=&quot;H851&quot; s=&quot;81&quot;&gt;&lt;f t=&quot;shared&quot; ca=&quot;1&quot; si=&quot;90&quot;/&gt;&lt;v&gt;2238.6561609940841&lt;/v&gt;&lt;/c&gt;&lt;c r=&quot;I851&quot; s=&quot;62&quot;&gt;&lt;f t=&quot;shared&quot; ca=&quot;1&quot; si=&quot;91&quot;/&gt;&lt;v&gt;35.773123219881683&lt;/v&gt;&lt;/c&gt;&lt;/row&gt;&lt;row r=&quot;852&quot; spans=&quot;2:9&quot; x14ac:dyDescent=&quot;0.25&quot;&gt;&lt;c r=&quot;B852&quot; s=&quot;83&quot;&gt;&lt;v&gt;807&lt;/v&gt;&lt;/c&gt;&lt;c r=&quot;C852&quot; s=&quot;80&quot;&gt;&lt;f t=&quot;shared&quot; ca=&quot;1&quot; si=&quot;85&quot;/&gt;&lt;v&gt;3.7024515801244134E-2&lt;/v&gt;&lt;/c&gt;&lt;c r=&quot;D852&quot; s=&quot;80&quot;&gt;&lt;f t=&quot;shared&quot; ca=&quot;1&quot; si=&quot;86&quot;/&gt;&lt;v&gt;0.15405418975717003&lt;/v&gt;&lt;/c&gt;&lt;c r=&quot;E852&quot; s=&quot;80&quot;&gt;&lt;f t=&quot;shared&quot; ca=&quot;1&quot; si=&quot;87&quot;/&gt;&lt;v&gt;8.1631757938318797E-2&lt;/v&gt;&lt;/c&gt;&lt;c r=&quot;F852&quot; s=&quot;80&quot;&gt;&lt;f t=&quot;shared&quot; ca=&quot;1&quot; si=&quot;88&quot;/&gt;&lt;v&gt;2.3990550431192272E-2&lt;/v&gt;&lt;/c&gt;&lt;c r=&quot;G852&quot; s=&quot;80&quot;&gt;&lt;f t=&quot;shared&quot; ca=&quot;1&quot; si=&quot;89&quot;/&gt;&lt;v&gt;9.283793283001901E-2&lt;/v&gt;&lt;/c&gt;&lt;c r=&quot;H852&quot; s=&quot;81&quot;&gt;&lt;f t=&quot;shared&quot; ca=&quot;1&quot; si=&quot;90&quot;/&gt;&lt;v&gt;1833.2085123916477&lt;/v&gt;&lt;/c&gt;&lt;c r=&quot;I852&quot; s=&quot;62&quot;&gt;&lt;f t=&quot;shared&quot; ca=&quot;1&quot; si=&quot;91&quot;/&gt;&lt;v&gt;27.664170247832953&lt;/v&gt;&lt;/c&gt;&lt;/row&gt;&lt;row r=&quot;853&quot; spans=&quot;2:9&quot; x14ac:dyDescent=&quot;0.25&quot;&gt;&lt;c r=&quot;B853&quot; s=&quot;83&quot;&gt;&lt;v&gt;808&lt;/v&gt;&lt;/c&gt;&lt;c r=&quot;C853&quot; s=&quot;80&quot;&gt;&lt;f t=&quot;shared&quot; ca=&quot;1&quot; si=&quot;85&quot;/&gt;&lt;v&gt;9.2795134171142851E-2&lt;/v&gt;&lt;/c&gt;&lt;c r=&quot;D853&quot; s=&quot;80&quot;&gt;&lt;f t=&quot;shared&quot; ca=&quot;1&quot; si=&quot;86&quot;/&gt;&lt;v&gt;0.16302185062228641&lt;/v&gt;&lt;/c&gt;&lt;c r=&quot;E853&quot; s=&quot;80&quot;&gt;&lt;f t=&quot;shared&quot; ca=&quot;1&quot; si=&quot;87&quot;/&gt;&lt;v&gt;7.919560038807863E-2&lt;/v&gt;&lt;/c&gt;&lt;c r=&quot;F853&quot; s=&quot;80&quot;&gt;&lt;f t=&quot;shared&quot; ca=&quot;1&quot; si=&quot;88&quot;/&gt;&lt;v&gt;2.5918119120760263E-2&lt;/v&gt;&lt;/c&gt;&lt;c r=&quot;G853&quot; s=&quot;80&quot;&gt;&lt;f t=&quot;shared&quot; ca=&quot;1&quot; si=&quot;89&quot;/&gt;&lt;v&gt;9.9115295435600492E-2&lt;/v&gt;&lt;/c&gt;&lt;c r=&quot;H853&quot; s=&quot;81&quot;&gt;&lt;f t=&quot;shared&quot; ca=&quot;1&quot; si=&quot;90&quot;/&gt;&lt;v&gt;2673.857270675514&lt;/v&gt;&lt;/c&gt;&lt;c r=&quot;I853&quot; s=&quot;62&quot;&gt;&lt;f t=&quot;shared&quot; ca=&quot;1&quot; si=&quot;91&quot;/&gt;&lt;v&gt;44.477145413510279&lt;/v&gt;&lt;/c&gt;&lt;/row&gt;&lt;row r=&quot;854&quot; spans=&quot;2:9&quot; x14ac:dyDescent=&quot;0.25&quot;&gt;&lt;c r=&quot;B854&quot; s=&quot;83&quot;&gt;&lt;v&gt;809&lt;/v&gt;&lt;/c&gt;&lt;c r=&quot;C854&quot; s=&quot;80&quot;&gt;&lt;f t=&quot;shared&quot; ca=&quot;1&quot; si=&quot;85&quot;/&gt;&lt;v&gt;4.3296516271557103E-2&lt;/v&gt;&lt;/c&gt;&lt;c r=&quot;D854&quot; s=&quot;80&quot;&gt;&lt;f t=&quot;shared&quot; ca=&quot;1&quot; si=&quot;86&quot;/&gt;&lt;v&gt;0.16845115190908921&lt;/v&gt;&lt;/c&gt;&lt;c r=&quot;E854&quot; s=&quot;80&quot;&gt;&lt;f t=&quot;shared&quot; ca=&quot;1&quot; si=&quot;87&quot;/&gt;&lt;v&gt;7.7271934456950311E-2&lt;/v&gt;&lt;/c&gt;&lt;c r=&quot;F854&quot; s=&quot;80&quot;&gt;&lt;f t=&quot;shared&quot; ca=&quot;1&quot; si=&quot;88&quot;/&gt;&lt;v&gt;2.9421775398293801E-2&lt;/v&gt;&lt;/c&gt;&lt;c r=&quot;G854&quot; s=&quot;80&quot;&gt;&lt;f t=&quot;shared&quot; ca=&quot;1&quot; si=&quot;89&quot;/&gt;&lt;v&gt;0.10291580633636244&lt;/v&gt;&lt;/c&gt;&lt;c r=&quot;H854&quot; s=&quot;81&quot;&gt;&lt;f t=&quot;shared&quot; ca=&quot;1&quot; si=&quot;90&quot;/&gt;&lt;v&gt;2471.8707836854669&lt;/v&gt;&lt;/c&gt;&lt;c r=&quot;I854&quot; s=&quot;62&quot;&gt;&lt;f t=&quot;shared&quot; ca=&quot;1&quot; si=&quot;91&quot;/&gt;&lt;v&gt;40.437415673709339&lt;/v&gt;&lt;/c&gt;&lt;/row&gt;&lt;row r=&quot;855&quot; spans=&quot;2:9&quot; x14ac:dyDescent=&quot;0.25&quot;&gt;&lt;c r=&quot;B855&quot; s=&quot;83&quot;&gt;&lt;v&gt;810&lt;/v&gt;&lt;/c&gt;&lt;c r=&quot;C855&quot; s=&quot;80&quot;&gt;&lt;f t=&quot;shared&quot; ca=&quot;1&quot; si=&quot;85&quot;/&gt;&lt;v&gt;5.4020815010329952E-2&lt;/v&gt;&lt;/c&gt;&lt;c r=&quot;D855&quot; s=&quot;80&quot;&gt;&lt;f t=&quot;shared&quot; ca=&quot;1&quot; si=&quot;86&quot;/&gt;&lt;v&gt;0.1622969417875747&lt;/v&gt;&lt;/c&gt;&lt;c r=&quot;E855&quot; s=&quot;80&quot;&gt;&lt;f t=&quot;shared&quot; ca=&quot;1&quot; si=&quot;87&quot;/&gt;&lt;v&gt;7.3516564089464623E-2&lt;/v&gt;&lt;/c&gt;&lt;c r=&quot;F855&quot; s=&quot;80&quot;&gt;&lt;f t=&quot;shared&quot; ca=&quot;1&quot; si=&quot;88&quot;/&gt;&lt;v&gt;2.3236364567004654E-2&lt;/v&gt;&lt;/c&gt;&lt;c r=&quot;G855&quot; s=&quot;80&quot;&gt;&lt;f t=&quot;shared&quot; ca=&quot;1&quot; si=&quot;89&quot;/&gt;&lt;v&gt;9.8607859251302277E-2&lt;/v&gt;&lt;/c&gt;&lt;c r=&quot;H855&quot; s=&quot;81&quot;&gt;&lt;f t=&quot;shared&quot; ca=&quot;1&quot; si=&quot;90&quot;/&gt;&lt;v&gt;2412.7294149336412&lt;/v&gt;&lt;/c&gt;&lt;c r=&quot;I855&quot; s=&quot;62&quot;&gt;&lt;f t=&quot;shared&quot; ca=&quot;1&quot; si=&quot;91&quot;/&gt;&lt;v&gt;39.254588298672822&lt;/v&gt;&lt;/c&gt;&lt;/row&gt;&lt;row r=&quot;856&quot; spans=&quot;2:9&quot; x14ac:dyDescent=&quot;0.25&quot;&gt;&lt;c r=&quot;B856&quot; s=&quot;83&quot;&gt;&lt;v&gt;811&lt;/v&gt;&lt;/c&gt;&lt;c r=&quot;C856&quot; s=&quot;80&quot;&gt;&lt;f t=&quot;shared&quot; ca=&quot;1&quot; si=&quot;85&quot;/&gt;&lt;v&gt;5.1965136973566868E-2&lt;/v&gt;&lt;/c&gt;&lt;c r=&quot;D856&quot; s=&quot;80&quot;&gt;&lt;f t=&quot;shared&quot; ca=&quot;1&quot; si=&quot;86&quot;/&gt;&lt;v&gt;0.16296966330437621&lt;/v&gt;&lt;/c&gt;&lt;c r=&quot;E856&quot; s=&quot;80&quot;&gt;&lt;f t=&quot;shared&quot; ca=&quot;1&quot; si=&quot;87&quot;/&gt;&lt;v&gt;8.7698201699740186E-2&lt;/v&gt;&lt;/c&gt;&lt;c r=&quot;F856&quot; s=&quot;80&quot;&gt;&lt;f t=&quot;shared&quot; ca=&quot;1&quot; si=&quot;88&quot;/&gt;&lt;v&gt;2.4393396095109061E-2&lt;/v&gt;&lt;/c&gt;&lt;c r=&quot;G856&quot; s=&quot;80&quot;&gt;&lt;f t=&quot;shared&quot; ca=&quot;1&quot; si=&quot;89&quot;/&gt;&lt;v&gt;9.9078764313063339E-2&lt;/v&gt;&lt;/c&gt;&lt;c r=&quot;H856&quot; s=&quot;81&quot;&gt;&lt;f t=&quot;shared&quot; ca=&quot;1&quot; si=&quot;90&quot;/&gt;&lt;v&gt;1895.5964407878973&lt;/v&gt;&lt;/c&gt;&lt;c r=&quot;I856&quot; s=&quot;62&quot;&gt;&lt;f t=&quot;shared&quot; ca=&quot;1&quot; si=&quot;91&quot;/&gt;&lt;v&gt;28.911928815757946&lt;/v&gt;&lt;/c&gt;&lt;/row&gt;&lt;row r=&quot;857&quot; spans=&quot;2:9&quot; x14ac:dyDescent=&quot;0.25&quot;&gt;&lt;c r=&quot;B857&quot; s=&quot;83&quot;&gt;&lt;v&gt;812&lt;/v&gt;&lt;/c&gt;&lt;c r=&quot;C857&quot; s=&quot;80&quot;&gt;&lt;f t=&quot;shared&quot; ca=&quot;1&quot; si=&quot;85&quot;/&gt;&lt;v&gt;6.7170622294036003E-2&lt;/v&gt;&lt;/c&gt;&lt;c r=&quot;D857&quot; s=&quot;80&quot;&gt;&lt;f t=&quot;shared&quot; ca=&quot;1&quot; si=&quot;86&quot;/&gt;&lt;v&gt;0.1507202495158711&lt;/v&gt;&lt;/c&gt;&lt;c r=&quot;E857&quot; s=&quot;80&quot;&gt;&lt;f t=&quot;shared&quot; ca=&quot;1&quot; si=&quot;87&quot;/&gt;&lt;v&gt;8.0178151337698386E-2&lt;/v&gt;&lt;/c&gt;&lt;c r=&quot;F857&quot; s=&quot;80&quot;&gt;&lt;f t=&quot;shared&quot; ca=&quot;1&quot; si=&quot;88&quot;/&gt;&lt;v&gt;2.9565518334067016E-2&lt;/v&gt;&lt;/c&gt;&lt;c r=&quot;G857&quot; s=&quot;80&quot;&gt;&lt;f t=&quot;shared&quot; ca=&quot;1&quot; si=&quot;89&quot;/&gt;&lt;v&gt;9.0504174661109771E-2&lt;/v&gt;&lt;/c&gt;&lt;c r=&quot;H857&quot; s=&quot;81&quot;&gt;&lt;f t=&quot;shared&quot; ca=&quot;1&quot; si=&quot;90&quot;/&gt;&lt;v&gt;2277.7266704239087&lt;/v&gt;&lt;/c&gt;&lt;c r=&quot;I857&quot; s=&quot;62&quot;&gt;&lt;f t=&quot;shared&quot; ca=&quot;1&quot; si=&quot;91&quot;/&gt;&lt;v&gt;36.554533408478171&lt;/v&gt;&lt;/c&gt;&lt;/row&gt;&lt;row r=&quot;858&quot; spans=&quot;2:9&quot; x14ac:dyDescent=&quot;0.25&quot;&gt;&lt;c r=&quot;B858&quot; s=&quot;83&quot;&gt;&lt;v&gt;813&lt;/v&gt;&lt;/c&gt;&lt;c r=&quot;C858&quot; s=&quot;80&quot;&gt;&lt;f t=&quot;shared&quot; ca=&quot;1&quot; si=&quot;85&quot;/&gt;&lt;v&gt;4.5197136297457585E-2&lt;/v&gt;&lt;/c&gt;&lt;c r=&quot;D858&quot; s=&quot;80&quot;&gt;&lt;f t=&quot;shared&quot; ca=&quot;1&quot; si=&quot;86&quot;/&gt;&lt;v&gt;0.14795913598488625&lt;/v&gt;&lt;/c&gt;&lt;c r=&quot;E858&quot; s=&quot;80&quot;&gt;&lt;f t=&quot;shared&quot; ca=&quot;1&quot; si=&quot;87&quot;/&gt;&lt;v&gt;6.9663482900575502E-2&lt;/v&gt;&lt;/c&gt;&lt;c r=&quot;F858&quot; s=&quot;80&quot;&gt;&lt;f t=&quot;shared&quot; ca=&quot;1&quot; si=&quot;88&quot;/&gt;&lt;v&gt;2.7200459232613966E-2&lt;/v&gt;&lt;/c&gt;&lt;c r=&quot;G858&quot; s=&quot;80&quot;&gt;&lt;f t=&quot;shared&quot; ca=&quot;1&quot; si=&quot;89&quot;/&gt;&lt;v&gt;8.8571395189420365E-2&lt;/v&gt;&lt;/c&gt;&lt;c r=&quot;H858&quot; s=&quot;81&quot;&gt;&lt;f t=&quot;shared&quot; ca=&quot;1&quot; si=&quot;90&quot;/&gt;&lt;v&gt;2437.9774183149498&lt;/v&gt;&lt;/c&gt;&lt;c r=&quot;I858&quot; s=&quot;62&quot;&gt;&lt;f t=&quot;shared&quot; ca=&quot;1&quot; si=&quot;91&quot;/&gt;&lt;v&gt;39.759548366298993&lt;/v&gt;&lt;/c&gt;&lt;/row&gt;&lt;row r=&quot;859&quot; spans=&quot;2:9&quot; x14ac:dyDescent=&quot;0.25&quot;&gt;&lt;c r=&quot;B859&quot; s=&quot;83&quot;&gt;&lt;v&gt;814&lt;/v&gt;&lt;/c&gt;&lt;c r=&quot;C859&quot; s=&quot;80&quot;&gt;&lt;f t=&quot;shared&quot; ca=&quot;1&quot; si=&quot;85&quot;/&gt;&lt;v&gt;5.6234920104070822E-2&lt;/v&gt;&lt;/c&gt;&lt;c r=&quot;D859&quot; s=&quot;80&quot;&gt;&lt;f t=&quot;shared&quot; ca=&quot;1&quot; si=&quot;86&quot;/&gt;&lt;v&gt;0.17565993623511961&lt;/v&gt;&lt;/c&gt;&lt;c r=&quot;E859&quot; s=&quot;80&quot;&gt;&lt;f t=&quot;shared&quot; ca=&quot;1&quot; si=&quot;87&quot;/&gt;&lt;v&gt;7.8767898439464162E-2&lt;/v&gt;&lt;/c&gt;&lt;c r=&quot;F859&quot; s=&quot;80&quot;&gt;&lt;f t=&quot;shared&quot; ca=&quot;1&quot; si=&quot;88&quot;/&gt;&lt;v&gt;2.5590121028476433E-2&lt;/v&gt;&lt;/c&gt;&lt;c r=&quot;G859&quot; s=&quot;80&quot;&gt;&lt;f t=&quot;shared&quot; ca=&quot;1&quot; si=&quot;89&quot;/&gt;&lt;v&gt;0.10796195536458372&lt;/v&gt;&lt;/c&gt;&lt;c r=&quot;H859&quot; s=&quot;81&quot;&gt;&lt;f t=&quot;shared&quot; ca=&quot;1&quot; si=&quot;90&quot;/&gt;&lt;v&gt;2499.5368225824591&lt;/v&gt;&lt;/c&gt;&lt;c r=&quot;I859&quot; s=&quot;62&quot;&gt;&lt;f t=&quot;shared&quot; ca=&quot;1&quot; si=&quot;91&quot;/&gt;&lt;v&gt;40.990736451649184&lt;/v&gt;&lt;/c&gt;&lt;/row&gt;&lt;row r=&quot;860&quot; spans=&quot;2:9&quot; x14ac:dyDescent=&quot;0.25&quot;&gt;&lt;c r=&quot;B860&quot; s=&quot;83&quot;&gt;&lt;v&gt;815&lt;/v&gt;&lt;/c&gt;&lt;c r=&quot;C860&quot; s=&quot;80&quot;&gt;&lt;f t=&quot;shared&quot; ca=&quot;1&quot; si=&quot;85&quot;/&gt;&lt;v&gt;7.1792324911344657E-2&lt;/v&gt;&lt;/c&gt;&lt;c r=&quot;D860&quot; s=&quot;80&quot;&gt;&lt;f t=&quot;shared&quot; ca=&quot;1&quot; si=&quot;86&quot;/&gt;&lt;v&gt;0.16431654157290021&lt;/v&gt;&lt;/c&gt;&lt;c r=&quot;E860&quot; s=&quot;80&quot;&gt;&lt;f t=&quot;shared&quot; ca=&quot;1&quot; si=&quot;87&quot;/&gt;&lt;v&gt;7.7969065761786735E-2&lt;/v&gt;&lt;/c&gt;&lt;c r=&quot;F860&quot; s=&quot;80&quot;&gt;&lt;f t=&quot;shared&quot; ca=&quot;1&quot; si=&quot;88&quot;/&gt;&lt;v&gt;2.3109215577084147E-2&lt;/v&gt;&lt;/c&gt;&lt;c r=&quot;G860&quot; s=&quot;80&quot;&gt;&lt;f t=&quot;shared&quot; ca=&quot;1&quot; si=&quot;89&quot;/&gt;&lt;v&gt;0.10002157910103016&lt;/v&gt;&lt;/c&gt;&lt;c r=&quot;H860&quot; s=&quot;81&quot;&gt;&lt;f t=&quot;shared&quot; ca=&quot;1&quot; si=&quot;90&quot;/&gt;&lt;v&gt;2419.3012988257065&lt;/v&gt;&lt;/c&gt;&lt;c r=&quot;I860&quot; s=&quot;62&quot;&gt;&lt;f t=&quot;shared&quot; ca=&quot;1&quot; si=&quot;91&quot;/&gt;&lt;v&gt;39.386025976514127&lt;/v&gt;&lt;/c&gt;&lt;/row&gt;&lt;row r=&quot;861&quot; spans=&quot;2:9&quot; x14ac:dyDescent=&quot;0.25&quot;&gt;&lt;c r=&quot;B861&quot; s=&quot;83&quot;&gt;&lt;v&gt;816&lt;/v&gt;&lt;/c&gt;&lt;c r=&quot;C861&quot; s=&quot;80&quot;&gt;&lt;f t=&quot;shared&quot; ca=&quot;1&quot; si=&quot;85&quot;/&gt;&lt;v&gt;2.3009600677737392E-2&lt;/v&gt;&lt;/c&gt;&lt;c r=&quot;D861&quot; s=&quot;80&quot;&gt;&lt;f t=&quot;shared&quot; ca=&quot;1&quot; si=&quot;86&quot;/&gt;&lt;v&gt;0.16033862327432108&lt;/v&gt;&lt;/c&gt;&lt;c r=&quot;E861&quot; s=&quot;80&quot;&gt;&lt;f t=&quot;shared&quot; ca=&quot;1&quot; si=&quot;87&quot;/&gt;&lt;v&gt;8.2188889609931745E-2&lt;/v&gt;&lt;/c&gt;&lt;c r=&quot;F861&quot; s=&quot;80&quot;&gt;&lt;f t=&quot;shared&quot; ca=&quot;1&quot; si=&quot;88&quot;/&gt;&lt;v&gt;2.1690987746025892E-2&lt;/v&gt;&lt;/c&gt;&lt;c r=&quot;G861&quot; s=&quot;80&quot;&gt;&lt;f t=&quot;shared&quot; ca=&quot;1&quot; si=&quot;89&quot;/&gt;&lt;v&gt;9.7237036292024764E-2&lt;/v&gt;&lt;/c&gt;&lt;c r=&quot;H861&quot; s=&quot;81&quot;&gt;&lt;f t=&quot;shared&quot; ca=&quot;1&quot; si=&quot;90&quot;/&gt;&lt;v&gt;1734.2246709495605&lt;/v&gt;&lt;/c&gt;&lt;c r=&quot;I861&quot; s=&quot;62&quot;&gt;&lt;f t=&quot;shared&quot; ca=&quot;1&quot; si=&quot;91&quot;/&gt;&lt;v&gt;25.68449341899121&lt;/v&gt;&lt;/c&gt;&lt;/row&gt;&lt;row r=&quot;862&quot; spans=&quot;2:9&quot; x14ac:dyDescent=&quot;0.25&quot;&gt;&lt;c r=&quot;B862&quot; s=&quot;83&quot;&gt;&lt;v&gt;817&lt;/v&gt;&lt;/c&gt;&lt;c r=&quot;C862&quot; s=&quot;80&quot;&gt;&lt;f t=&quot;shared&quot; ca=&quot;1&quot; si=&quot;85&quot;/&gt;&lt;v&gt;3.8604010054601651E-2&lt;/v&gt;&lt;/c&gt;&lt;c r=&quot;D862&quot; s=&quot;80&quot;&gt;&lt;f t=&quot;shared&quot; ca=&quot;1&quot; si=&quot;86&quot;/&gt;&lt;v&gt;0.15527407449641925&lt;/v&gt;&lt;/c&gt;&lt;c r=&quot;E862&quot; s=&quot;80&quot;&gt;&lt;f t=&quot;shared&quot; ca=&quot;1&quot; si=&quot;87&quot;/&gt;&lt;v&gt;7.365203423861906E-2&lt;/v&gt;&lt;/c&gt;&lt;c r=&quot;F862&quot; s=&quot;80&quot;&gt;&lt;f t=&quot;shared&quot; ca=&quot;1&quot; si=&quot;88&quot;/&gt;&lt;v&gt;2.5312339606706601E-2&lt;/v&gt;&lt;/c&gt;&lt;c r=&quot;G862&quot; s=&quot;80&quot;&gt;&lt;f t=&quot;shared&quot; ca=&quot;1&quot; si=&quot;89&quot;/&gt;&lt;v&gt;9.3691852147493482E-2&lt;/v&gt;&lt;/c&gt;&lt;c r=&quot;H862&quot; s=&quot;81&quot;&gt;&lt;f t=&quot;shared&quot; ca=&quot;1&quot; si=&quot;90&quot;/&gt;&lt;v&gt;2213.3234888946649&lt;/v&gt;&lt;/c&gt;&lt;c r=&quot;I862&quot; s=&quot;62&quot;&gt;&lt;f t=&quot;shared&quot; ca=&quot;1&quot; si=&quot;91&quot;/&gt;&lt;v&gt;35.266469777893299&lt;/v&gt;&lt;/c&gt;&lt;/row&gt;&lt;row r=&quot;863&quot; spans=&quot;2:9&quot; x14ac:dyDescent=&quot;0.25&quot;&gt;&lt;c r=&quot;B863&quot; s=&quot;83&quot;&gt;&lt;v&gt;818&lt;/v&gt;&lt;/c&gt;&lt;c r=&quot;C863&quot; s=&quot;80&quot;&gt;&lt;f t=&quot;shared&quot; ca=&quot;1&quot; si=&quot;85&quot;/&gt;&lt;v&gt;2.5089406137796592E-2&lt;/v&gt;&lt;/c&gt;&lt;c r=&quot;D863&quot; s=&quot;80&quot;&gt;&lt;f t=&quot;shared&quot; ca=&quot;1&quot; si=&quot;86&quot;/&gt;&lt;v&gt;0.1525304077314889&lt;/v&gt;&lt;/c&gt;&lt;c r=&quot;E863&quot; s=&quot;80&quot;&gt;&lt;f t=&quot;shared&quot; ca=&quot;1&quot; si=&quot;87&quot;/&gt;&lt;v&gt;8.3664811900180089E-2&lt;/v&gt;&lt;/c&gt;&lt;c r=&quot;F863&quot; s=&quot;80&quot;&gt;&lt;f t=&quot;shared&quot; ca=&quot;1&quot; si=&quot;88&quot;/&gt;&lt;v&gt;2.7764483330210806E-2&lt;/v&gt;&lt;/c&gt;&lt;c r=&quot;G863&quot; s=&quot;80&quot;&gt;&lt;f t=&quot;shared&quot; ca=&quot;1&quot; si=&quot;89&quot;/&gt;&lt;v&gt;9.1771285412042242E-2&lt;/v&gt;&lt;/c&gt;&lt;c r=&quot;H863&quot; s=&quot;81&quot;&gt;&lt;f t=&quot;shared&quot; ca=&quot;1&quot; si=&quot;90&quot;/&gt;&lt;v&gt;1750.9446911212774&lt;/v&gt;&lt;/c&gt;&lt;c r=&quot;I863&quot; s=&quot;62&quot;&gt;&lt;f t=&quot;shared&quot; ca=&quot;1&quot; si=&quot;91&quot;/&gt;&lt;v&gt;26.018893822425547&lt;/v&gt;&lt;/c&gt;&lt;/row&gt;&lt;row r=&quot;864&quot; spans=&quot;2:9&quot; x14ac:dyDescent=&quot;0.25&quot;&gt;&lt;c r=&quot;B864&quot; s=&quot;83&quot;&gt;&lt;v&gt;819&lt;/v&gt;&lt;/c&gt;&lt;c r=&quot;C864&quot; s=&quot;80&quot;&gt;&lt;f t=&quot;shared&quot; ca=&quot;1&quot; si=&quot;85&quot;/&gt;&lt;v&gt;5.0735450491219407E-2&lt;/v&gt;&lt;/c&gt;&lt;c r=&quot;D864&quot; s=&quot;80&quot;&gt;&lt;f t=&quot;shared&quot; ca=&quot;1&quot; si=&quot;86&quot;/&gt;&lt;v&gt;0.1776438063238315&lt;/v&gt;&lt;/c&gt;&lt;c r=&quot;E864&quot; s=&quot;80&quot;&gt;&lt;f t=&quot;shared&quot; ca=&quot;1&quot; si=&quot;87&quot;/&gt;&lt;v&gt;7.4635957456461607E-2&lt;/v&gt;&lt;/c&gt;&lt;c r=&quot;F864&quot; s=&quot;80&quot;&gt;&lt;f t=&quot;shared&quot; ca=&quot;1&quot; si=&quot;88&quot;/&gt;&lt;v&gt;2.5061642452957784E-2&lt;/v&gt;&lt;/c&gt;&lt;c r=&quot;G864&quot; s=&quot;80&quot;&gt;&lt;f t=&quot;shared&quot; ca=&quot;1&quot; si=&quot;89&quot;/&gt;&lt;v&gt;0.10935066442668206&lt;/v&gt;&lt;/c&gt;&lt;c r=&quot;H864&quot; s=&quot;81&quot;&gt;&lt;f t=&quot;shared&quot; ca=&quot;1&quot; si=&quot;90&quot;/&gt;&lt;v&gt;2658.5065277279054&lt;/v&gt;&lt;/c&gt;&lt;c r=&quot;I864&quot; s=&quot;62&quot;&gt;&lt;f t=&quot;shared&quot; ca=&quot;1&quot; si=&quot;91&quot;/&gt;&lt;v&gt;44.170130554558106&lt;/v&gt;&lt;/c&gt;&lt;/row&gt;&lt;row r=&quot;865&quot; spans=&quot;2:9&quot; x14ac:dyDescent=&quot;0.25&quot;&gt;&lt;c r=&quot;B865&quot; s=&quot;83&quot;&gt;&lt;v&gt;820&lt;/v&gt;&lt;/c&gt;&lt;c r=&quot;C865&quot; s=&quot;80&quot;&gt;&lt;f t=&quot;shared&quot; ca=&quot;1&quot; si=&quot;85&quot;/&gt;&lt;v&gt;8.64491855126647E-2&lt;/v&gt;&lt;/c&gt;&lt;c r=&quot;D865&quot; s=&quot;80&quot;&gt;&lt;f t=&quot;shared&quot; ca=&quot;1&quot; si=&quot;86&quot;/&gt;&lt;v&gt;0.15393841167178543&lt;/v&gt;&lt;/c&gt;&lt;c r=&quot;E865&quot; s=&quot;80&quot;&gt;&lt;f t=&quot;shared&quot; ca=&quot;1&quot; si=&quot;87&quot;/&gt;&lt;v&gt;8.3698062609115345E-2&lt;/v&gt;&lt;/c&gt;&lt;c r=&quot;F865&quot; s=&quot;80&quot;&gt;&lt;f t=&quot;shared&quot; ca=&quot;1&quot; si=&quot;88&quot;/&gt;&lt;v&gt;2.7003144637466035E-2&lt;/v&gt;&lt;/c&gt;&lt;c r=&quot;G865&quot; s=&quot;80&quot;&gt;&lt;f t=&quot;shared&quot; ca=&quot;1&quot; si=&quot;89&quot;/&gt;&lt;v&gt;9.2756888170249796E-2&lt;/v&gt;&lt;/c&gt;&lt;c r=&quot;H865&quot; s=&quot;81&quot;&gt;&lt;f t=&quot;shared&quot; ca=&quot;1&quot; si=&quot;90&quot;/&gt;&lt;v&gt;2277.4652782387157&lt;/v&gt;&lt;/c&gt;&lt;c r=&quot;I865&quot; s=&quot;62&quot;&gt;&lt;f t=&quot;shared&quot; ca=&quot;1&quot; si=&quot;91&quot;/&gt;&lt;v&gt;36.549305564774315&lt;/v&gt;&lt;/c&gt;&lt;/row&gt;&lt;row r=&quot;866&quot; spans=&quot;2:9&quot; x14ac:dyDescent=&quot;0.25&quot;&gt;&lt;c r=&quot;B866&quot; s=&quot;83&quot;&gt;&lt;v&gt;821&lt;/v&gt;&lt;/c&gt;&lt;c r=&quot;C866&quot; s=&quot;80&quot;&gt;&lt;f t=&quot;shared&quot; ca=&quot;1&quot; si=&quot;85&quot;/&gt;&lt;v&gt;5.01647301016881E-2&lt;/v&gt;&lt;/c&gt;&lt;c r=&quot;D866&quot; s=&quot;80&quot;&gt;&lt;f t=&quot;shared&quot; ca=&quot;1&quot; si=&quot;86&quot;/&gt;&lt;v&gt;0.15983887870695612&lt;/v&gt;&lt;/c&gt;&lt;c r=&quot;E866&quot; s=&quot;80&quot;&gt;&lt;f t=&quot;shared&quot; ca=&quot;1&quot; si=&quot;87&quot;/&gt;&lt;v&gt;8.1758482891381712E-2&lt;/v&gt;&lt;/c&gt;&lt;c r=&quot;F866&quot; s=&quot;80&quot;&gt;&lt;f t=&quot;shared&quot; ca=&quot;1&quot; si=&quot;88&quot;/&gt;&lt;v&gt;2.5489138623343441E-2&lt;/v&gt;&lt;/c&gt;&lt;c r=&quot;G866&quot; s=&quot;80&quot;&gt;&lt;f t=&quot;shared&quot; ca=&quot;1&quot; si=&quot;89&quot;/&gt;&lt;v&gt;9.6887215094869278E-2&lt;/v&gt;&lt;/c&gt;&lt;c r=&quot;H866&quot; s=&quot;81&quot;&gt;&lt;f t=&quot;shared&quot; ca=&quot;1&quot; si=&quot;90&quot;/&gt;&lt;v&gt;2064.4279897294568&lt;/v&gt;&lt;/c&gt;&lt;c r=&quot;I866&quot; s=&quot;62&quot;&gt;&lt;f t=&quot;shared&quot; ca=&quot;1&quot; si=&quot;91&quot;/&gt;&lt;v&gt;32.288559794589133&lt;/v&gt;&lt;/c&gt;&lt;/row&gt;&lt;row r=&quot;867&quot; spans=&quot;2:9&quot; x14ac:dyDescent=&quot;0.25&quot;&gt;&lt;c r=&quot;B867&quot; s=&quot;83&quot;&gt;&lt;v&gt;822&lt;/v&gt;&lt;/c&gt;&lt;c r=&quot;C867&quot; s=&quot;80&quot;&gt;&lt;f t=&quot;shared&quot; ca=&quot;1&quot; si=&quot;85&quot;/&gt;&lt;v&gt;5.9159777501539619E-2&lt;/v&gt;&lt;/c&gt;&lt;c r=&quot;D867&quot; s=&quot;80&quot;&gt;&lt;f t=&quot;shared&quot; ca=&quot;1&quot; si=&quot;86&quot;/&gt;&lt;v&gt;0.14711180832659529&lt;/v&gt;&lt;/c&gt;&lt;c r=&quot;E867&quot; s=&quot;80&quot;&gt;&lt;f t=&quot;shared&quot; ca=&quot;1&quot; si=&quot;87&quot;/&gt;&lt;v&gt;7.7411739662545775E-2&lt;/v&gt;&lt;/c&gt;&lt;c r=&quot;F867&quot; s=&quot;80&quot;&gt;&lt;f t=&quot;shared&quot; ca=&quot;1&quot; si=&quot;88&quot;/&gt;&lt;v&gt;2.0185430279370444E-2&lt;/v&gt;&lt;/c&gt;&lt;c r=&quot;G867&quot; s=&quot;80&quot;&gt;&lt;f t=&quot;shared&quot; ca=&quot;1&quot; si=&quot;89&quot;/&gt;&lt;v&gt;8.7978265828616703E-2&lt;/v&gt;&lt;/c&gt;&lt;c r=&quot;H867&quot; s=&quot;81&quot;&gt;&lt;f t=&quot;shared&quot; ca=&quot;1&quot; si=&quot;90&quot;/&gt;&lt;v&gt;1950.9187627780714&lt;/v&gt;&lt;/c&gt;&lt;c r=&quot;I867&quot; s=&quot;62&quot;&gt;&lt;f t=&quot;shared&quot; ca=&quot;1&quot; si=&quot;91&quot;/&gt;&lt;v&gt;30.018375255561427&lt;/v&gt;&lt;/c&gt;&lt;/row&gt;&lt;row r=&quot;868&quot; spans=&quot;2:9&quot; x14ac:dyDescent=&quot;0.25&quot;&gt;&lt;c r=&quot;B868&quot; s=&quot;83&quot;&gt;&lt;v&gt;823&lt;/v&gt;&lt;/c&gt;&lt;c r=&quot;C868&quot; s=&quot;80&quot;&gt;&lt;f t=&quot;shared&quot; ca=&quot;1&quot; si=&quot;85&quot;/&gt;&lt;v&gt;4.0941286288174596E-2&lt;/v&gt;&lt;/c&gt;&lt;c r=&quot;D868&quot; s=&quot;80&quot;&gt;&lt;f t=&quot;shared&quot; ca=&quot;1&quot; si=&quot;86&quot;/&gt;&lt;v&gt;0.14678964120943416&lt;/v&gt;&lt;/c&gt;&lt;c r=&quot;E868&quot; s=&quot;80&quot;&gt;&lt;f t=&quot;shared&quot; ca=&quot;1&quot; si=&quot;87&quot;/&gt;&lt;v&gt;7.6477896188107269E-2&lt;/v&gt;&lt;/c&gt;&lt;c r=&quot;F868&quot; s=&quot;80&quot;&gt;&lt;f t=&quot;shared&quot; ca=&quot;1&quot; si=&quot;88&quot;/&gt;&lt;v&gt;2.4930249732889157E-2&lt;/v&gt;&lt;/c&gt;&lt;c r=&quot;G868&quot; s=&quot;80&quot;&gt;&lt;f t=&quot;shared&quot; ca=&quot;1&quot; si=&quot;89&quot;/&gt;&lt;v&gt;8.7752748846603917E-2&lt;/v&gt;&lt;/c&gt;&lt;c r=&quot;H868&quot; s=&quot;81&quot;&gt;&lt;f t=&quot;shared&quot; ca=&quot;1&quot; si=&quot;90&quot;/&gt;&lt;v&gt;1965.9983025142728&lt;/v&gt;&lt;/c&gt;&lt;c r=&quot;I868&quot; s=&quot;62&quot;&gt;&lt;f t=&quot;shared&quot; ca=&quot;1&quot; si=&quot;91&quot;/&gt;&lt;v&gt;30.319966050285458&lt;/v&gt;&lt;/c&gt;&lt;/row&gt;&lt;row r=&quot;869&quot; spans=&quot;2:9&quot; x14ac:dyDescent=&quot;0.25&quot;&gt;&lt;c r=&quot;B869&quot; s=&quot;83&quot;&gt;&lt;v&gt;824&lt;/v&gt;&lt;/c&gt;&lt;c r=&quot;C869&quot; s=&quot;80&quot;&gt;&lt;f t=&quot;shared&quot; ca=&quot;1&quot; si=&quot;85&quot;/&gt;&lt;v&gt;4.3944329964778879E-2&lt;/v&gt;&lt;/c&gt;&lt;c r=&quot;D869&quot; s=&quot;80&quot;&gt;&lt;f t=&quot;shared&quot; ca=&quot;1&quot; si=&quot;86&quot;/&gt;&lt;v&gt;0.15886649430351341&lt;/v&gt;&lt;/c&gt;&lt;c r=&quot;E869&quot; s=&quot;80&quot;&gt;&lt;f t=&quot;shared&quot; ca=&quot;1&quot; si=&quot;87&quot;/&gt;&lt;v&gt;8.4785350923440542E-2&lt;/v&gt;&lt;/c&gt;&lt;c r=&quot;F869&quot; s=&quot;80&quot;&gt;&lt;f t=&quot;shared&quot; ca=&quot;1&quot; si=&quot;88&quot;/&gt;&lt;v&gt;2.9044831178777531E-2&lt;/v&gt;&lt;/c&gt;&lt;c r=&quot;G869&quot; s=&quot;80&quot;&gt;&lt;f t=&quot;shared&quot; ca=&quot;1&quot; si=&quot;89&quot;/&gt;&lt;v&gt;9.6206546012459371E-2&lt;/v&gt;&lt;/c&gt;&lt;c r=&quot;H869&quot; s=&quot;81&quot;&gt;&lt;f t=&quot;shared&quot; ca=&quot;1&quot; si=&quot;90&quot;/&gt;&lt;v&gt;1990.1263318582658&lt;/v&gt;&lt;/c&gt;&lt;c r=&quot;I869&quot; s=&quot;62&quot;&gt;&lt;f t=&quot;shared&quot; ca=&quot;1&quot; si=&quot;91&quot;/&gt;&lt;v&gt;30.802526637165315&lt;/v&gt;&lt;/c&gt;&lt;/row&gt;&lt;row r=&quot;870&quot; spans=&quot;2:9&quot; x14ac:dyDescent=&quot;0.25&quot;&gt;&lt;c r=&quot;B870&quot; s=&quot;83&quot;&gt;&lt;v&gt;825&lt;/v&gt;&lt;/c&gt;&lt;c r=&quot;C870&quot; s=&quot;80&quot;&gt;&lt;f t=&quot;shared&quot; ca=&quot;1&quot; si=&quot;85&quot;/&gt;&lt;v&gt;2.8810007510140886E-2&lt;/v&gt;&lt;/c&gt;&lt;c r=&quot;D870&quot; s=&quot;80&quot;&gt;&lt;f t=&quot;shared&quot; ca=&quot;1&quot; si=&quot;86&quot;/&gt;&lt;v&gt;0.16544266537872643&lt;/v&gt;&lt;/c&gt;&lt;c r=&quot;E870&quot; s=&quot;80&quot;&gt;&lt;f t=&quot;shared&quot; ca=&quot;1&quot; si=&quot;87&quot;/&gt;&lt;v&gt;7.7765321412136684E-2&lt;/v&gt;&lt;/c&gt;&lt;c r=&quot;F870&quot; s=&quot;80&quot;&gt;&lt;f t=&quot;shared&quot; ca=&quot;1&quot; si=&quot;88&quot;/&gt;&lt;v&gt;2.1297135236198611E-2&lt;/v&gt;&lt;/c&gt;&lt;c r=&quot;G870&quot; s=&quot;80&quot;&gt;&lt;f t=&quot;shared&quot; ca=&quot;1&quot; si=&quot;89&quot;/&gt;&lt;v&gt;0.1008098657651085&lt;/v&gt;&lt;/c&gt;&lt;c r=&quot;H870&quot; s=&quot;81&quot;&gt;&lt;f t=&quot;shared&quot; ca=&quot;1&quot; si=&quot;90&quot;/&gt;&lt;v&gt;1978.7369466539567&lt;/v&gt;&lt;/c&gt;&lt;c r=&quot;I870&quot; s=&quot;62&quot;&gt;&lt;f t=&quot;shared&quot; ca=&quot;1&quot; si=&quot;91&quot;/&gt;&lt;v&gt;30.574738933079132&lt;/v&gt;&lt;/c&gt;&lt;/row&gt;&lt;row r=&quot;871&quot; spans=&quot;2:9&quot; x14ac:dyDescent=&quot;0.25&quot;&gt;&lt;c r=&quot;B871&quot; s=&quot;83&quot;&gt;&lt;v&gt;826&lt;/v&gt;&lt;/c&gt;&lt;c r=&quot;C871&quot; s=&quot;80&quot;&gt;&lt;f t=&quot;shared&quot; ca=&quot;1&quot; si=&quot;85&quot;/&gt;&lt;v&gt;5.8503538208531561E-2&lt;/v&gt;&lt;/c&gt;&lt;c r=&quot;D871&quot; s=&quot;80&quot;&gt;&lt;f t=&quot;shared&quot; ca=&quot;1&quot; si=&quot;86&quot;/&gt;&lt;v&gt;0.15705557298668868&lt;/v&gt;&lt;/c&gt;&lt;c r=&quot;E871&quot; s=&quot;80&quot;&gt;&lt;f t=&quot;shared&quot; ca=&quot;1&quot; si=&quot;87&quot;/&gt;&lt;v&gt;7.2073663408721039E-2&lt;/v&gt;&lt;/c&gt;&lt;c r=&quot;F871&quot; s=&quot;80&quot;&gt;&lt;f t=&quot;shared&quot; ca=&quot;1&quot; si=&quot;88&quot;/&gt;&lt;v&gt;2.249501704545287E-2&lt;/v&gt;&lt;/c&gt;&lt;c r=&quot;G871&quot; s=&quot;80&quot;&gt;&lt;f t=&quot;shared&quot; ca=&quot;1&quot; si=&quot;89&quot;/&gt;&lt;v&gt;9.4938901090682065E-2&lt;/v&gt;&lt;/c&gt;&lt;c r=&quot;H871&quot; s=&quot;81&quot;&gt;&lt;f t=&quot;shared&quot; ca=&quot;1&quot; si=&quot;90&quot;/&gt;&lt;v&gt;2408.8462729045068&lt;/v&gt;&lt;/c&gt;&lt;c r=&quot;I871&quot; s=&quot;62&quot;&gt;&lt;f t=&quot;shared&quot; ca=&quot;1&quot; si=&quot;91&quot;/&gt;&lt;v&gt;39.176925458090139&lt;/v&gt;&lt;/c&gt;&lt;/row&gt;&lt;row r=&quot;872&quot; spans=&quot;2:9&quot; x14ac:dyDescent=&quot;0.25&quot;&gt;&lt;c r=&quot;B872&quot; s=&quot;83&quot;&gt;&lt;v&gt;827&lt;/v&gt;&lt;/c&gt;&lt;c r=&quot;C872&quot; s=&quot;80&quot;&gt;&lt;f t=&quot;shared&quot; ca=&quot;1&quot; si=&quot;85&quot;/&gt;&lt;v&gt;4.7298542244975358E-2&lt;/v&gt;&lt;/c&gt;&lt;c r=&quot;D872&quot; s=&quot;80&quot;&gt;&lt;f t=&quot;shared&quot; ca=&quot;1&quot; si=&quot;86&quot;/&gt;&lt;v&gt;0.15717142666848305&lt;/v&gt;&lt;/c&gt;&lt;c r=&quot;E872&quot; s=&quot;80&quot;&gt;&lt;f t=&quot;shared&quot; ca=&quot;1&quot; si=&quot;87&quot;/&gt;&lt;v&gt;8.1212013368579014E-2&lt;/v&gt;&lt;/c&gt;&lt;c r=&quot;F872&quot; s=&quot;80&quot;&gt;&lt;f t=&quot;shared&quot; ca=&quot;1&quot; si=&quot;88&quot;/&gt;&lt;v&gt;2.1650623275878134E-2&lt;/v&gt;&lt;/c&gt;&lt;c r=&quot;G872&quot; s=&quot;80&quot;&gt;&lt;f t=&quot;shared&quot; ca=&quot;1&quot; si=&quot;89&quot;/&gt;&lt;v&gt;9.5019998667938144E-2&lt;/v&gt;&lt;/c&gt;&lt;c r=&quot;H872&quot; s=&quot;81&quot;&gt;&lt;f t=&quot;shared&quot; ca=&quot;1&quot; si=&quot;90&quot;/&gt;&lt;v&gt;1913.1159272813425&lt;/v&gt;&lt;/c&gt;&lt;c r=&quot;I872&quot; s=&quot;62&quot;&gt;&lt;f t=&quot;shared&quot; ca=&quot;1&quot; si=&quot;91&quot;/&gt;&lt;v&gt;29.262318545626851&lt;/v&gt;&lt;/c&gt;&lt;/row&gt;&lt;row r=&quot;873&quot; spans=&quot;2:9&quot; x14ac:dyDescent=&quot;0.25&quot;&gt;&lt;c r=&quot;B873&quot; s=&quot;83&quot;&gt;&lt;v&gt;828&lt;/v&gt;&lt;/c&gt;&lt;c r=&quot;C873&quot; s=&quot;80&quot;&gt;&lt;f t=&quot;shared&quot; ca=&quot;1&quot; si=&quot;85&quot;/&gt;&lt;v&gt;5.6543486911462382E-2&lt;/v&gt;&lt;/c&gt;&lt;c r=&quot;D873&quot; s=&quot;80&quot;&gt;&lt;f t=&quot;shared&quot; ca=&quot;1&quot; si=&quot;86&quot;/&gt;&lt;v&gt;0.16819927684116726&lt;/v&gt;&lt;/c&gt;&lt;c r=&quot;E873&quot; s=&quot;80&quot;&gt;&lt;f t=&quot;shared&quot; ca=&quot;1&quot; si=&quot;87&quot;/&gt;&lt;v&gt;9.1309772747618978E-2&lt;/v&gt;&lt;/c&gt;&lt;c r=&quot;F873&quot; s=&quot;80&quot;&gt;&lt;f t=&quot;shared&quot; ca=&quot;1&quot; si=&quot;88&quot;/&gt;&lt;v&gt;2.5081418219927053E-2&lt;/v&gt;&lt;/c&gt;&lt;c r=&quot;G873&quot; s=&quot;80&quot;&gt;&lt;f t=&quot;shared&quot; ca=&quot;1&quot; si=&quot;89&quot;/&gt;&lt;v&gt;0.10273949378881708&lt;/v&gt;&lt;/c&gt;&lt;c r=&quot;H873&quot; s=&quot;81&quot;&gt;&lt;f t=&quot;shared&quot; ca=&quot;1&quot; si=&quot;90&quot;/&gt;&lt;v&gt;1910.1320522445735&lt;/v&gt;&lt;/c&gt;&lt;c r=&quot;I873&quot; s=&quot;62&quot;&gt;&lt;f t=&quot;shared&quot; ca=&quot;1&quot; si=&quot;91&quot;/&gt;&lt;v&gt;29.202641044891472&lt;/v&gt;&lt;/c&gt;&lt;/row&gt;&lt;row r=&quot;874&quot; spans=&quot;2:9&quot; x14ac:dyDescent=&quot;0.25&quot;&gt;&lt;c r=&quot;B874&quot; s=&quot;83&quot;&gt;&lt;v&gt;829&lt;/v&gt;&lt;/c&gt;&lt;c r=&quot;C874&quot; s=&quot;80&quot;&gt;&lt;f t=&quot;shared&quot; ca=&quot;1&quot; si=&quot;85&quot;/&gt;&lt;v&gt;3.7637377584427964E-2&lt;/v&gt;&lt;/c&gt;&lt;c r=&quot;D874&quot; s=&quot;80&quot;&gt;&lt;f t=&quot;shared&quot; ca=&quot;1&quot; si=&quot;86&quot;/&gt;&lt;v&gt;0.15936120358863795&lt;/v&gt;&lt;/c&gt;&lt;c r=&quot;E874&quot; s=&quot;80&quot;&gt;&lt;f t=&quot;shared&quot; ca=&quot;1&quot; si=&quot;87&quot;/&gt;&lt;v&gt;7.8230312788147613E-2&lt;/v&gt;&lt;/c&gt;&lt;c r=&quot;F874&quot; s=&quot;80&quot;&gt;&lt;f t=&quot;shared&quot; ca=&quot;1&quot; si=&quot;88&quot;/&gt;&lt;v&gt;2.4315051231231725E-2&lt;/v&gt;&lt;/c&gt;&lt;c r=&quot;G874&quot; s=&quot;80&quot;&gt;&lt;f t=&quot;shared&quot; ca=&quot;1&quot; si=&quot;89&quot;/&gt;&lt;v&gt;9.6552842512046572E-2&lt;/v&gt;&lt;/c&gt;&lt;c r=&quot;H874&quot; s=&quot;81&quot;&gt;&lt;f t=&quot;shared&quot; ca=&quot;1&quot; si=&quot;90&quot;/&gt;&lt;v&gt;2042.259997050885&lt;/v&gt;&lt;/c&gt;&lt;c r=&quot;I874&quot; s=&quot;62&quot;&gt;&lt;f t=&quot;shared&quot; ca=&quot;1&quot; si=&quot;91&quot;/&gt;&lt;v&gt;31.8451999410177&lt;/v&gt;&lt;/c&gt;&lt;/row&gt;&lt;row r=&quot;875&quot; spans=&quot;2:9&quot; x14ac:dyDescent=&quot;0.25&quot;&gt;&lt;c r=&quot;B875&quot; s=&quot;83&quot;&gt;&lt;v&gt;830&lt;/v&gt;&lt;/c&gt;&lt;c r=&quot;C875&quot; s=&quot;80&quot;&gt;&lt;f t=&quot;shared&quot; ca=&quot;1&quot; si=&quot;85&quot;/&gt;&lt;v&gt;4.3706691538275978E-2&lt;/v&gt;&lt;/c&gt;&lt;c r=&quot;D875&quot; s=&quot;80&quot;&gt;&lt;f t=&quot;shared&quot; ca=&quot;1&quot; si=&quot;86&quot;/&gt;&lt;v&gt;0.16928319951648579&lt;/v&gt;&lt;/c&gt;&lt;c r=&quot;E875&quot; s=&quot;80&quot;&gt;&lt;f t=&quot;shared&quot; ca=&quot;1&quot; si=&quot;87&quot;/&gt;&lt;v&gt;8.3823560024859814E-2&lt;/v&gt;&lt;/c&gt;&lt;c r=&quot;F875&quot; s=&quot;80&quot;&gt;&lt;f t=&quot;shared&quot; ca=&quot;1&quot; si=&quot;88&quot;/&gt;&lt;v&gt;2.2414526081692671E-2&lt;/v&gt;&lt;/c&gt;&lt;c r=&quot;G875&quot; s=&quot;80&quot;&gt;&lt;f t=&quot;shared&quot; ca=&quot;1&quot; si=&quot;89&quot;/&gt;&lt;v&gt;0.10349823966154006&lt;/v&gt;&lt;/c&gt;&lt;c r=&quot;H875&quot; s=&quot;81&quot;&gt;&lt;f t=&quot;shared&quot; ca=&quot;1&quot; si=&quot;90&quot;/&gt;&lt;v&gt;1984.2861370900239&lt;/v&gt;&lt;/c&gt;&lt;c r=&quot;I875&quot; s=&quot;62&quot;&gt;&lt;f t=&quot;shared&quot; ca=&quot;1&quot; si=&quot;91&quot;/&gt;&lt;v&gt;30.685722741800479&lt;/v&gt;&lt;/c&gt;&lt;/row&gt;&lt;row r=&quot;876&quot; spans=&quot;2:9&quot; x14ac:dyDescent=&quot;0.25&quot;&gt;&lt;c r=&quot;B876&quot; s=&quot;83&quot;&gt;&lt;v&gt;831&lt;/v&gt;&lt;/c&gt;&lt;c r=&quot;C876&quot; s=&quot;80&quot;&gt;&lt;f t=&quot;shared&quot; ca=&quot;1&quot; si=&quot;85&quot;/&gt;&lt;v&gt;5.4795185612568693E-2&lt;/v&gt;&lt;/c&gt;&lt;c r=&quot;D876&quot; s=&quot;80&quot;&gt;&lt;f t=&quot;shared&quot; ca=&quot;1&quot; si=&quot;86&quot;/&gt;&lt;v&gt;0.15940855547575242&lt;/v&gt;&lt;/c&gt;&lt;c r=&quot;E876&quot; s=&quot;80&quot;&gt;&lt;f t=&quot;shared&quot; ca=&quot;1&quot; si=&quot;87&quot;/&gt;&lt;v&gt;7.7251452723749864E-2&lt;/v&gt;&lt;/c&gt;&lt;c r=&quot;F876&quot; s=&quot;80&quot;&gt;&lt;f t=&quot;shared&quot; ca=&quot;1&quot; si=&quot;88&quot;/&gt;&lt;v&gt;2.3878194871788307E-2&lt;/v&gt;&lt;/c&gt;&lt;c r=&quot;G876&quot; s=&quot;80&quot;&gt;&lt;f t=&quot;shared&quot; ca=&quot;1&quot; si=&quot;89&quot;/&gt;&lt;v&gt;9.6585988833026687E-2&lt;/v&gt;&lt;/c&gt;&lt;c r=&quot;H876&quot; s=&quot;81&quot;&gt;&lt;f t=&quot;shared&quot; ca=&quot;1&quot; si=&quot;90&quot;/&gt;&lt;v&gt;2227.2211738960032&lt;/v&gt;&lt;/c&gt;&lt;c r=&quot;I876&quot; s=&quot;62&quot;&gt;&lt;f t=&quot;shared&quot; ca=&quot;1&quot; si=&quot;91&quot;/&gt;&lt;v&gt;35.544423477920063&lt;/v&gt;&lt;/c&gt;&lt;/row&gt;&lt;row r=&quot;877&quot; spans=&quot;2:9&quot; x14ac:dyDescent=&quot;0.25&quot;&gt;&lt;c r=&quot;B877&quot; s=&quot;83&quot;&gt;&lt;v&gt;832&lt;/v&gt;&lt;/c&gt;&lt;c r=&quot;C877&quot; s=&quot;80&quot;&gt;&lt;f t=&quot;shared&quot; ca=&quot;1&quot; si=&quot;85&quot;/&gt;&lt;v&gt;4.9401667423286548E-2&lt;/v&gt;&lt;/c&gt;&lt;c r=&quot;D877&quot; s=&quot;80&quot;&gt;&lt;f t=&quot;shared&quot; ca=&quot;1&quot; si=&quot;86&quot;/&gt;&lt;v&gt;0.17018315839855511&lt;/v&gt;&lt;/c&gt;&lt;c r=&quot;E877&quot; s=&quot;80&quot;&gt;&lt;f t=&quot;shared&quot; ca=&quot;1&quot; si=&quot;87&quot;/&gt;&lt;v&gt;8.2241585586773275E-2&lt;/v&gt;&lt;/c&gt;&lt;c r=&quot;F877&quot; s=&quot;80&quot;&gt;&lt;f t=&quot;shared&quot; ca=&quot;1&quot; si=&quot;88&quot;/&gt;&lt;v&gt;2.6048222400721872E-2&lt;/v&gt;&lt;/c&gt;&lt;c r=&quot;G877&quot; s=&quot;80&quot;&gt;&lt;f t=&quot;shared&quot; ca=&quot;1&quot; si=&quot;89&quot;/&gt;&lt;v&gt;0.10412821087898858&lt;/v&gt;&lt;/c&gt;&lt;c r=&quot;H877&quot; s=&quot;81&quot;&gt;&lt;f t=&quot;shared&quot; ca=&quot;1&quot; si=&quot;90&quot;/&gt;&lt;v&gt;2210.1837102522368&lt;/v&gt;&lt;/c&gt;&lt;c r=&quot;I877&quot; s=&quot;62&quot;&gt;&lt;f t=&quot;shared&quot; ca=&quot;1&quot; si=&quot;91&quot;/&gt;&lt;v&gt;35.203674205044734&lt;/v&gt;&lt;/c&gt;&lt;/row&gt;&lt;row r=&quot;878&quot; spans=&quot;2:9&quot; x14ac:dyDescent=&quot;0.25&quot;&gt;&lt;c r=&quot;B878&quot; s=&quot;83&quot;&gt;&lt;v&gt;833&lt;/v&gt;&lt;/c&gt;&lt;c r=&quot;C878&quot; s=&quot;80&quot;&gt;&lt;f t=&quot;shared&quot; ref=&quot;C878:C941&quot; ca=&quot;1&quot; si=&quot;92&quot;&gt;_xlfn.NORM.INV(RAND(),$C$6,$D$6)</f><v>6.6035845187965903E-2</v></c><c r="D878" s="80"><f t="shared" ref="D878:D941" ca="1" si="93">_xlfn.NORM.INV(RAND(),$C$7,$D$7)</f><v>0.16332358360428512</v></c><c r="E878" s="80"><f t="shared" ref="E878:E941" ca="1" si="94">_xlfn.NORM.INV(RAND(),$C$8,$D$8)</f><v>7.936526704924099E-2</v></c><c r="F878" s="80"><f t="shared" ref="F878:F941" ca="1" si="95">_xlfn.NORM.INV(RAND(),$C$9,$D$9)</f><v>2.4698268242058532E-2</v></c><c r="G878" s="80"><f t="shared" ref="G878:G941" ca="1" si="96">D878*(1-$C$12)+$C$13-$C$14-$C$15</f><v>9.9326508522999568E-2</v></c><c r="H878" s="81"><f t="shared" ref="H878:H941" ca="1" si="97">IFERROR($C$16*G878*((1+C878)/(1+E878)+(1+C878)^2/(1+E878)^2+(1+C878)^3/(1+E878)^3+(1+C878)^4/(1+E878)^4+(1+C878)^5/(1+E878)^5)+($C$16*(1+C878)^5*G878*(1+F878)/(E878-F878))/(1+E878)^5,&quot;&quot;)</f><v>2339.5994553688024</v></c><c r="I878" s="62"><f t="shared" ref="I878:I941" ca="1" si="98">IFERROR((H878-$C$17)/$C$18,&quot;&quot;)</f><v>37.791989107376047</v></c></row><row r="879" spans="2:9" x14ac:dyDescent="0.25"><c r="B879" s="83"><v>834</v></c><c r="C879" s="80"><f t="shared" ca="1" si="92"/>&lt;v&gt;4.2473113233864421E-2&lt;/v&gt;&lt;/c&gt;&lt;c r=&quot;D879&quot; s=&quot;80&quot;&gt;&lt;f t=&quot;shared&quot; ca=&quot;1&quot; si=&quot;93&quot;/&gt;&lt;v&gt;0.14975991726309562&lt;/v&gt;&lt;/c&gt;&lt;c r=&quot;E879&quot; s=&quot;80&quot;&gt;&lt;f t=&quot;shared&quot; ca=&quot;1&quot; si=&quot;94&quot;/&gt;&lt;v&gt;8.708130781890952E-2&lt;/v&gt;&lt;/c&gt;&lt;c r=&quot;F879&quot; s=&quot;80&quot;&gt;&lt;f t=&quot;shared&quot; ca=&quot;1&quot; si=&quot;95&quot;/&gt;&lt;v&gt;2.3141437828513082E-2&lt;/v&gt;&lt;/c&gt;&lt;c r=&quot;G879&quot; s=&quot;80&quot;&gt;&lt;f t=&quot;shared&quot; ca=&quot;1&quot; si=&quot;96&quot;/&gt;&lt;v&gt;8.9831942084166949E-2&lt;/v&gt;&lt;/c&gt;&lt;c r=&quot;H879&quot; s=&quot;81&quot;&gt;&lt;f t=&quot;shared&quot; ca=&quot;1&quot; si=&quot;97&quot;/&gt;&lt;v&gt;1640.6870818662555&lt;/v&gt;&lt;/c&gt;&lt;c r=&quot;I879&quot; s=&quot;62&quot;&gt;&lt;f t=&quot;shared&quot; ca=&quot;1&quot; si=&quot;98&quot;/&gt;&lt;v&gt;23.813741637325112&lt;/v&gt;&lt;/c&gt;&lt;/row&gt;&lt;row r=&quot;880&quot; spans=&quot;2:9&quot; x14ac:dyDescent=&quot;0.25&quot;&gt;&lt;c r=&quot;B880&quot; s=&quot;83&quot;&gt;&lt;v&gt;835&lt;/v&gt;&lt;/c&gt;&lt;c r=&quot;C880&quot; s=&quot;80&quot;&gt;&lt;f t=&quot;shared&quot; ca=&quot;1&quot; si=&quot;92&quot;/&gt;&lt;v&gt;3.8963337029965878E-2&lt;/v&gt;&lt;/c&gt;&lt;c r=&quot;D880&quot; s=&quot;80&quot;&gt;&lt;f t=&quot;shared&quot; ca=&quot;1&quot; si=&quot;93&quot;/&gt;&lt;v&gt;0.15850164340443387&lt;/v&gt;&lt;/c&gt;&lt;c r=&quot;E880&quot; s=&quot;80&quot;&gt;&lt;f t=&quot;shared&quot; ca=&quot;1&quot; si=&quot;94&quot;/&gt;&lt;v&gt;8.4558727343009871E-2&lt;/v&gt;&lt;/c&gt;&lt;c r=&quot;F880&quot; s=&quot;80&quot;&gt;&lt;f t=&quot;shared&quot; ca=&quot;1&quot; si=&quot;95&quot;/&gt;&lt;v&gt;3.0099855866239436E-2&lt;/v&gt;&lt;/c&gt;&lt;c r=&quot;G880&quot; s=&quot;80&quot;&gt;&lt;f t=&quot;shared&quot; ca=&quot;1&quot; si=&quot;96&quot;/&gt;&lt;v&gt;9.59511503831037E-2&lt;/v&gt;&lt;/c&gt;&lt;c r=&quot;H880&quot; s=&quot;81&quot;&gt;&lt;f t=&quot;shared&quot; ca=&quot;1&quot; si=&quot;97&quot;/&gt;&lt;v&gt;1981.0581189181696&lt;/v&gt;&lt;/c&gt;&lt;c r=&quot;I880&quot; s=&quot;62&quot;&gt;&lt;f t=&quot;shared&quot; ca=&quot;1&quot; si=&quot;98&quot;/&gt;&lt;v&gt;30.621162378363394&lt;/v&gt;&lt;/c&gt;&lt;/row&gt;&lt;row r=&quot;881&quot; spans=&quot;2:9&quot; x14ac:dyDescent=&quot;0.25&quot;&gt;&lt;c r=&quot;B881&quot; s=&quot;83&quot;&gt;&lt;v&gt;836&lt;/v&gt;&lt;/c&gt;&lt;c r=&quot;C881&quot; s=&quot;80&quot;&gt;&lt;f t=&quot;shared&quot; ca=&quot;1&quot; si=&quot;92&quot;/&gt;&lt;v&gt;3.5970552995167139E-2&lt;/v&gt;&lt;/c&gt;&lt;c r=&quot;D881&quot; s=&quot;80&quot;&gt;&lt;f t=&quot;shared&quot; ca=&quot;1&quot; si=&quot;93&quot;/&gt;&lt;v&gt;0.15472650033383967&lt;/v&gt;&lt;/c&gt;&lt;c r=&quot;E881&quot; s=&quot;80&quot;&gt;&lt;f t=&quot;shared&quot; ca=&quot;1&quot; si=&quot;94&quot;/&gt;&lt;v&gt;7.7327176975866677E-2&lt;/v&gt;&lt;/c&gt;&lt;c r=&quot;F881&quot; s=&quot;80&quot;&gt;&lt;f t=&quot;shared&quot; ca=&quot;1&quot; si=&quot;95&quot;/&gt;&lt;v&gt;2.1866845690881827E-2&lt;/v&gt;&lt;/c&gt;&lt;c r=&quot;G881&quot; s=&quot;80&quot;&gt;&lt;f t=&quot;shared&quot; ca=&quot;1&quot; si=&quot;96&quot;/&gt;&lt;v&gt;9.3308550233687781E-2&lt;/v&gt;&lt;/c&gt;&lt;c r=&quot;H881&quot; s=&quot;81&quot;&gt;&lt;f t=&quot;shared&quot; ca=&quot;1&quot; si=&quot;97&quot;/&gt;&lt;v&gt;1920.5595657249921&lt;/v&gt;&lt;/c&gt;&lt;c r=&quot;I881&quot; s=&quot;62&quot;&gt;&lt;f t=&quot;shared&quot; ca=&quot;1&quot; si=&quot;98&quot;/&gt;&lt;v&gt;29.411191314499842&lt;/v&gt;&lt;/c&gt;&lt;/row&gt;&lt;row r=&quot;882&quot; spans=&quot;2:9&quot; x14ac:dyDescent=&quot;0.25&quot;&gt;&lt;c r=&quot;B882&quot; s=&quot;83&quot;&gt;&lt;v&gt;837&lt;/v&gt;&lt;/c&gt;&lt;c r=&quot;C882&quot; s=&quot;80&quot;&gt;&lt;f t=&quot;shared&quot; ca=&quot;1&quot; si=&quot;92&quot;/&gt;&lt;v&gt;5.2826477912736876E-2&lt;/v&gt;&lt;/c&gt;&lt;c r=&quot;D882&quot; s=&quot;80&quot;&gt;&lt;f t=&quot;shared&quot; ca=&quot;1&quot; si=&quot;93&quot;/&gt;&lt;v&gt;0.15589441300450127&lt;/v&gt;&lt;/c&gt;&lt;c r=&quot;E882&quot; s=&quot;80&quot;&gt;&lt;f t=&quot;shared&quot; ca=&quot;1&quot; si=&quot;94&quot;/&gt;&lt;v&gt;7.1138074492449702E-2&lt;/v&gt;&lt;/c&gt;&lt;c r=&quot;F882&quot; s=&quot;80&quot;&gt;&lt;f t=&quot;shared&quot; ca=&quot;1&quot; si=&quot;95&quot;/&gt;&lt;v&gt;2.1078214043548763E-2&lt;/v&gt;&lt;/c&gt;&lt;c r=&quot;G882&quot; s=&quot;80&quot;&gt;&lt;f t=&quot;shared&quot; ca=&quot;1&quot; si=&quot;96&quot;/&gt;&lt;v&gt;9.4126089103150901E-2&lt;/v&gt;&lt;/c&gt;&lt;c r=&quot;H882&quot; s=&quot;81&quot;&gt;&lt;f t=&quot;shared&quot; ca=&quot;1&quot; si=&quot;97&quot;/&gt;&lt;v&gt;2318.7652862718901&lt;/v&gt;&lt;/c&gt;&lt;c r=&quot;I882&quot; s=&quot;62&quot;&gt;&lt;f t=&quot;shared&quot; ca=&quot;1&quot; si=&quot;98&quot;/&gt;&lt;v&gt;37.375305725437805&lt;/v&gt;&lt;/c&gt;&lt;/row&gt;&lt;row r=&quot;883&quot; spans=&quot;2:9&quot; x14ac:dyDescent=&quot;0.25&quot;&gt;&lt;c r=&quot;B883&quot; s=&quot;83&quot;&gt;&lt;v&gt;838&lt;/v&gt;&lt;/c&gt;&lt;c r=&quot;C883&quot; s=&quot;80&quot;&gt;&lt;f t=&quot;shared&quot; ca=&quot;1&quot; si=&quot;92&quot;/&gt;&lt;v&gt;2.802351370365834E-2&lt;/v&gt;&lt;/c&gt;&lt;c r=&quot;D883&quot; s=&quot;80&quot;&gt;&lt;f t=&quot;shared&quot; ca=&quot;1&quot; si=&quot;93&quot;/&gt;&lt;v&gt;0.15635998597337958&lt;/v&gt;&lt;/c&gt;&lt;c r=&quot;E883&quot; s=&quot;80&quot;&gt;&lt;f t=&quot;shared&quot; ca=&quot;1&quot; si=&quot;94&quot;/&gt;&lt;v&gt;8.5464354147492178E-2&lt;/v&gt;&lt;/c&gt;&lt;c r=&quot;F883&quot; s=&quot;80&quot;&gt;&lt;f t=&quot;shared&quot; ca=&quot;1&quot; si=&quot;95&quot;/&gt;&lt;v&gt;3.8472977238831432E-2&lt;/v&gt;&lt;/c&gt;&lt;c r=&quot;G883&quot; s=&quot;80&quot;&gt;&lt;f t=&quot;shared&quot; ca=&quot;1&quot; si=&quot;96&quot;/&gt;&lt;v&gt;9.4451990181365714E-2&lt;/v&gt;&lt;/c&gt;&lt;c r=&quot;H883&quot; s=&quot;81&quot;&gt;&lt;f t=&quot;shared&quot; ca=&quot;1&quot; si=&quot;97&quot;/&gt;&lt;v&gt;2092.4832082854973&lt;/v&gt;&lt;/c&gt;&lt;c r=&quot;I883&quot; s=&quot;62&quot;&gt;&lt;f t=&quot;shared&quot; ca=&quot;1&quot; si=&quot;98&quot;/&gt;&lt;v&gt;32.849664165709946&lt;/v&gt;&lt;/c&gt;&lt;/row&gt;&lt;row r=&quot;884&quot; spans=&quot;2:9&quot; x14ac:dyDescent=&quot;0.25&quot;&gt;&lt;c r=&quot;B884&quot; s=&quot;83&quot;&gt;&lt;v&gt;839&lt;/v&gt;&lt;/c&gt;&lt;c r=&quot;C884&quot; s=&quot;80&quot;&gt;&lt;f t=&quot;shared&quot; ca=&quot;1&quot; si=&quot;92&quot;/&gt;&lt;v&gt;3.5570128222926031E-2&lt;/v&gt;&lt;/c&gt;&lt;c r=&quot;D884&quot; s=&quot;80&quot;&gt;&lt;f t=&quot;shared&quot; ca=&quot;1&quot; si=&quot;93&quot;/&gt;&lt;v&gt;0.16504654110814299&lt;/v&gt;&lt;/c&gt;&lt;c r=&quot;E884&quot; s=&quot;80&quot;&gt;&lt;f t=&quot;shared&quot; ca=&quot;1&quot; si=&quot;94&quot;/&gt;&lt;v&gt;7.5405785110190859E-2&lt;/v&gt;&lt;/c&gt;&lt;c r=&quot;F884&quot; s=&quot;80&quot;&gt;&lt;f t=&quot;shared&quot; ca=&quot;1&quot; si=&quot;95&quot;/&gt;&lt;v&gt;2.5478558871987994E-2&lt;/v&gt;&lt;/c&gt;&lt;c r=&quot;G884&quot; s=&quot;80&quot;&gt;&lt;f t=&quot;shared&quot; ca=&quot;1&quot; si=&quot;96&quot;/&gt;&lt;v&gt;0.1005325787757001&lt;/v&gt;&lt;/c&gt;&lt;c r=&quot;H884&quot; s=&quot;81&quot;&gt;&lt;f t=&quot;shared&quot; ca=&quot;1&quot; si=&quot;97&quot;/&gt;&lt;v&gt;2267.1947471330459&lt;/v&gt;&lt;/c&gt;&lt;c r=&quot;I884&quot; s=&quot;62&quot;&gt;&lt;f t=&quot;shared&quot; ca=&quot;1&quot; si=&quot;98&quot;/&gt;&lt;v&gt;36.343894942660917&lt;/v&gt;&lt;/c&gt;&lt;/row&gt;&lt;row r=&quot;885&quot; spans=&quot;2:9&quot; x14ac:dyDescent=&quot;0.25&quot;&gt;&lt;c r=&quot;B885&quot; s=&quot;83&quot;&gt;&lt;v&gt;840&lt;/v&gt;&lt;/c&gt;&lt;c r=&quot;C885&quot; s=&quot;80&quot;&gt;&lt;f t=&quot;shared&quot; ca=&quot;1&quot; si=&quot;92&quot;/&gt;&lt;v&gt;4.942429210314378E-2&lt;/v&gt;&lt;/c&gt;&lt;c r=&quot;D885&quot; s=&quot;80&quot;&gt;&lt;f t=&quot;shared&quot; ca=&quot;1&quot; si=&quot;93&quot;/&gt;&lt;v&gt;0.17473142042427231&lt;/v&gt;&lt;/c&gt;&lt;c r=&quot;E885&quot; s=&quot;80&quot;&gt;&lt;f t=&quot;shared&quot; ca=&quot;1&quot; si=&quot;94&quot;/&gt;&lt;v&gt;8.1910341141285786E-2&lt;/v&gt;&lt;/c&gt;&lt;c r=&quot;F885&quot; s=&quot;80&quot;&gt;&lt;f t=&quot;shared&quot; ca=&quot;1&quot; si=&quot;95&quot;/&gt;&lt;v&gt;2.1791983313896132E-2&lt;/v&gt;&lt;/c&gt;&lt;c r=&quot;G885&quot; s=&quot;80&quot;&gt;&lt;f t=&quot;shared&quot; ca=&quot;1&quot; si=&quot;96&quot;/&gt;&lt;v&gt;0.10731199429699062&lt;/v&gt;&lt;/c&gt;&lt;c r=&quot;H885&quot; s=&quot;81&quot;&gt;&lt;f t=&quot;shared&quot; ca=&quot;1&quot; si=&quot;97&quot;/&gt;&lt;v&gt;2158.9667490021916&lt;/v&gt;&lt;/c&gt;&lt;c r=&quot;I885&quot; s=&quot;62&quot;&gt;&lt;f t=&quot;shared&quot; ca=&quot;1&quot; si=&quot;98&quot;/&gt;&lt;v&gt;34.179334980043834&lt;/v&gt;&lt;/c&gt;&lt;/row&gt;&lt;row r=&quot;886&quot; spans=&quot;2:9&quot; x14ac:dyDescent=&quot;0.25&quot;&gt;&lt;c r=&quot;B886&quot; s=&quot;83&quot;&gt;&lt;v&gt;841&lt;/v&gt;&lt;/c&gt;&lt;c r=&quot;C886&quot; s=&quot;80&quot;&gt;&lt;f t=&quot;shared&quot; ca=&quot;1&quot; si=&quot;92&quot;/&gt;&lt;v&gt;8.3017490672032207E-2&lt;/v&gt;&lt;/c&gt;&lt;c r=&quot;D886&quot; s=&quot;80&quot;&gt;&lt;f t=&quot;shared&quot; ca=&quot;1&quot; si=&quot;93&quot;/&gt;&lt;v&gt;0.162347929191899&lt;/v&gt;&lt;/c&gt;&lt;c r=&quot;E886&quot; s=&quot;80&quot;&gt;&lt;f t=&quot;shared&quot; ca=&quot;1&quot; si=&quot;94&quot;/&gt;&lt;v&gt;7.2996185652534254E-2&lt;/v&gt;&lt;/c&gt;&lt;c r=&quot;F886&quot; s=&quot;80&quot;&gt;&lt;f t=&quot;shared&quot; ca=&quot;1&quot; si=&quot;95&quot;/&gt;&lt;v&gt;2.3133655858018791E-2&lt;/v&gt;&lt;/c&gt;&lt;c r=&quot;G886&quot; s=&quot;80&quot;&gt;&lt;f t=&quot;shared&quot; ca=&quot;1&quot; si=&quot;96&quot;/&gt;&lt;v&gt;9.8643550434329291E-2&lt;/v&gt;&lt;/c&gt;&lt;c r=&quot;H886&quot; s=&quot;81&quot;&gt;&lt;f t=&quot;shared&quot; ca=&quot;1&quot; si=&quot;97&quot;/&gt;&lt;v&gt;2758.967408414147&lt;/v&gt;&lt;/c&gt;&lt;c r=&quot;I886&quot; s=&quot;62&quot;&gt;&lt;f t=&quot;shared&quot; ca=&quot;1&quot; si=&quot;98&quot;/&gt;&lt;v&gt;46.179348168282942&lt;/v&gt;&lt;/c&gt;&lt;/row&gt;&lt;row r=&quot;887&quot; spans=&quot;2:9&quot; x14ac:dyDescent=&quot;0.25&quot;&gt;&lt;c r=&quot;B887&quot; s=&quot;83&quot;&gt;&lt;v&gt;842&lt;/v&gt;&lt;/c&gt;&lt;c r=&quot;C887&quot; s=&quot;80&quot;&gt;&lt;f t=&quot;shared&quot; ca=&quot;1&quot; si=&quot;92&quot;/&gt;&lt;v&gt;6.8105339680335011E-2&lt;/v&gt;&lt;/c&gt;&lt;c r=&quot;D887&quot; s=&quot;80&quot;&gt;&lt;f t=&quot;shared&quot; ca=&quot;1&quot; si=&quot;93&quot;/&gt;&lt;v&gt;0.14548465947904005&lt;/v&gt;&lt;/c&gt;&lt;c r=&quot;E887&quot; s=&quot;80&quot;&gt;&lt;f t=&quot;shared&quot; ca=&quot;1&quot; si=&quot;94&quot;/&gt;&lt;v&gt;8.3774324446350093E-2&lt;/v&gt;&lt;/c&gt;&lt;c r=&quot;F887&quot; s=&quot;80&quot;&gt;&lt;f t=&quot;shared&quot; ca=&quot;1&quot; si=&quot;95&quot;/&gt;&lt;v&gt;3.0438643656986949E-2&lt;/v&gt;&lt;/c&gt;&lt;c r=&quot;G887&quot; s=&quot;80&quot;&gt;&lt;f t=&quot;shared&quot; ca=&quot;1&quot; si=&quot;96&quot;/&gt;&lt;v&gt;8.6839261635328041E-2&lt;/v&gt;&lt;/c&gt;&lt;c r=&quot;H887&quot; s=&quot;81&quot;&gt;&lt;f t=&quot;shared&quot; ca=&quot;1&quot; si=&quot;97&quot;/&gt;&lt;v&gt;2074.4032572260417&lt;/v&gt;&lt;/c&gt;&lt;c r=&quot;I887&quot; s=&quot;62&quot;&gt;&lt;f t=&quot;shared&quot; ca=&quot;1&quot; si=&quot;98&quot;/&gt;&lt;v&gt;32.488065144520831&lt;/v&gt;&lt;/c&gt;&lt;/row&gt;&lt;row r=&quot;888&quot; spans=&quot;2:9&quot; x14ac:dyDescent=&quot;0.25&quot;&gt;&lt;c r=&quot;B888&quot; s=&quot;83&quot;&gt;&lt;v&gt;843&lt;/v&gt;&lt;/c&gt;&lt;c r=&quot;C888&quot; s=&quot;80&quot;&gt;&lt;f t=&quot;shared&quot; ca=&quot;1&quot; si=&quot;92&quot;/&gt;&lt;v&gt;5.8086157024296717E-2&lt;/v&gt;&lt;/c&gt;&lt;c r=&quot;D888&quot; s=&quot;80&quot;&gt;&lt;f t=&quot;shared&quot; ca=&quot;1&quot; si=&quot;93&quot;/&gt;&lt;v&gt;0.16222222181958107&lt;/v&gt;&lt;/c&gt;&lt;c r=&quot;E888&quot; s=&quot;80&quot;&gt;&lt;f t=&quot;shared&quot; ca=&quot;1&quot; si=&quot;94&quot;/&gt;&lt;v&gt;7.2528814621491022E-2&lt;/v&gt;&lt;/c&gt;&lt;c r=&quot;F888&quot; s=&quot;80&quot;&gt;&lt;f t=&quot;shared&quot; ca=&quot;1&quot; si=&quot;95&quot;/&gt;&lt;v&gt;2.0136378027181351E-2&lt;/v&gt;&lt;/c&gt;&lt;c r=&quot;G888&quot; s=&quot;80&quot;&gt;&lt;f t=&quot;shared&quot; ca=&quot;1&quot; si=&quot;96&quot;/&gt;&lt;v&gt;9.8555555273706741E-2&lt;/v&gt;&lt;/c&gt;&lt;c r=&quot;H888&quot; s=&quot;81&quot;&gt;&lt;f t=&quot;shared&quot; ca=&quot;1&quot; si=&quot;97&quot;/&gt;&lt;v&gt;2379.75574491199&lt;/v&gt;&lt;/c&gt;&lt;c r=&quot;I888&quot; s=&quot;62&quot;&gt;&lt;f t=&quot;shared&quot; ca=&quot;1&quot; si=&quot;98&quot;/&gt;&lt;v&gt;38.5951148982398&lt;/v&gt;&lt;/c&gt;&lt;/row&gt;&lt;row r=&quot;889&quot; spans=&quot;2:9&quot; x14ac:dyDescent=&quot;0.25&quot;&gt;&lt;c r=&quot;B889&quot; s=&quot;83&quot;&gt;&lt;v&gt;844&lt;/v&gt;&lt;/c&gt;&lt;c r=&quot;C889&quot; s=&quot;80&quot;&gt;&lt;f t=&quot;shared&quot; ca=&quot;1&quot; si=&quot;92&quot;/&gt;&lt;v&gt;5.1300607614048602E-2&lt;/v&gt;&lt;/c&gt;&lt;c r=&quot;D889&quot; s=&quot;80&quot;&gt;&lt;f t=&quot;shared&quot; ca=&quot;1&quot; si=&quot;93&quot;/&gt;&lt;v&gt;0.16243332001206934&lt;/v&gt;&lt;/c&gt;&lt;c r=&quot;E889&quot; s=&quot;80&quot;&gt;&lt;f t=&quot;shared&quot; ca=&quot;1&quot; si=&quot;94&quot;/&gt;&lt;v&gt;7.7562810404103608E-2&lt;/v&gt;&lt;/c&gt;&lt;c r=&quot;F889&quot; s=&quot;80&quot;&gt;&lt;f t=&quot;shared&quot; ca=&quot;1&quot; si=&quot;95&quot;/&gt;&lt;v&gt;3.0578997000190938E-2&lt;/v&gt;&lt;/c&gt;&lt;c r=&quot;G889&quot; s=&quot;80&quot;&gt;&lt;f t=&quot;shared&quot; ca=&quot;1&quot; si=&quot;96&quot;/&gt;&lt;v&gt;9.8703324008448529E-2&lt;/v&gt;&lt;/c&gt;&lt;c r=&quot;H889&quot; s=&quot;81&quot;&gt;&lt;f t=&quot;shared&quot; ca=&quot;1&quot; si=&quot;97&quot;/&gt;&lt;v&gt;2490.9565065367865&lt;/v&gt;&lt;/c&gt;&lt;c r=&quot;I889&quot; s=&quot;62&quot;&gt;&lt;f t=&quot;shared&quot; ca=&quot;1&quot; si=&quot;98&quot;/&gt;&lt;v&gt;40.819130130735729&lt;/v&gt;&lt;/c&gt;&lt;/row&gt;&lt;row r=&quot;890&quot; spans=&quot;2:9&quot; x14ac:dyDescent=&quot;0.25&quot;&gt;&lt;c r=&quot;B890&quot; s=&quot;83&quot;&gt;&lt;v&gt;845&lt;/v&gt;&lt;/c&gt;&lt;c r=&quot;C890&quot; s=&quot;80&quot;&gt;&lt;f t=&quot;shared&quot; ca=&quot;1&quot; si=&quot;92&quot;/&gt;&lt;v&gt;6.9165544568750029E-2&lt;/v&gt;&lt;/c&gt;&lt;c r=&quot;D890&quot; s=&quot;80&quot;&gt;&lt;f t=&quot;shared&quot; ca=&quot;1&quot; si=&quot;93&quot;/&gt;&lt;v&gt;0.15800448800832922&lt;/v&gt;&lt;/c&gt;&lt;c r=&quot;E890&quot; s=&quot;80&quot;&gt;&lt;f t=&quot;shared&quot; ca=&quot;1&quot; si=&quot;94&quot;/&gt;&lt;v&gt;7.9989663338294076E-2&lt;/v&gt;&lt;/c&gt;&lt;c r=&quot;F890&quot; s=&quot;80&quot;&gt;&lt;f t=&quot;shared&quot; ca=&quot;1&quot; si=&quot;95&quot;/&gt;&lt;v&gt;2.7876260139263514E-2&lt;/v&gt;&lt;/c&gt;&lt;c r=&quot;G890&quot; s=&quot;80&quot;&gt;&lt;f t=&quot;shared&quot; ca=&quot;1&quot; si=&quot;96&quot;/&gt;&lt;v&gt;9.5603141605830444E-2&lt;/v&gt;&lt;/c&gt;&lt;c r=&quot;H890&quot; s=&quot;81&quot;&gt;&lt;f t=&quot;shared&quot; ca=&quot;1&quot; si=&quot;97&quot;/&gt;&lt;v&gt;2369.7189668713563&lt;/v&gt;&lt;/c&gt;&lt;c r=&quot;I890&quot; s=&quot;62&quot;&gt;&lt;f t=&quot;shared&quot; ca=&quot;1&quot; si=&quot;98&quot;/&gt;&lt;v&gt;38.394379337427125&lt;/v&gt;&lt;/c&gt;&lt;/row&gt;&lt;row r=&quot;891&quot; spans=&quot;2:9&quot; x14ac:dyDescent=&quot;0.25&quot;&gt;&lt;c r=&quot;B891&quot; s=&quot;83&quot;&gt;&lt;v&gt;846&lt;/v&gt;&lt;/c&gt;&lt;c r=&quot;C891&quot; s=&quot;80&quot;&gt;&lt;f t=&quot;shared&quot; ca=&quot;1&quot; si=&quot;92&quot;/&gt;&lt;v&gt;7.4743545029653177E-2&lt;/v&gt;&lt;/c&gt;&lt;c r=&quot;D891&quot; s=&quot;80&quot;&gt;&lt;f t=&quot;shared&quot; ca=&quot;1&quot; si=&quot;93&quot;/&gt;&lt;v&gt;0.15688901183441117&lt;/v&gt;&lt;/c&gt;&lt;c r=&quot;E891&quot; s=&quot;80&quot;&gt;&lt;f t=&quot;shared&quot; ca=&quot;1&quot; si=&quot;94&quot;/&gt;&lt;v&gt;8.125662670606032E-2&lt;/v&gt;&lt;/c&gt;&lt;c r=&quot;F891&quot; s=&quot;80&quot;&gt;&lt;f t=&quot;shared&quot; ca=&quot;1&quot; si=&quot;95&quot;/&gt;&lt;v&gt;2.6396501266466445E-2&lt;/v&gt;&lt;/c&gt;&lt;c r=&quot;G891&quot; s=&quot;80&quot;&gt;&lt;f t=&quot;shared&quot; ca=&quot;1&quot; si=&quot;96&quot;/&gt;&lt;v&gt;9.4822308284087831E-2&lt;/v&gt;&lt;/c&gt;&lt;c r=&quot;H891&quot; s=&quot;81&quot;&gt;&lt;f t=&quot;shared&quot; ca=&quot;1&quot; si=&quot;97&quot;/&gt;&lt;v&gt;2296.2274171670952&lt;/v&gt;&lt;/c&gt;&lt;c r=&quot;I891&quot; s=&quot;62&quot;&gt;&lt;f t=&quot;shared&quot; ca=&quot;1&quot; si=&quot;98&quot;/&gt;&lt;v&gt;36.924548343341904&lt;/v&gt;&lt;/c&gt;&lt;/row&gt;&lt;row r=&quot;892&quot; spans=&quot;2:9&quot; x14ac:dyDescent=&quot;0.25&quot;&gt;&lt;c r=&quot;B892&quot; s=&quot;83&quot;&gt;&lt;v&gt;847&lt;/v&gt;&lt;/c&gt;&lt;c r=&quot;C892&quot; s=&quot;80&quot;&gt;&lt;f t=&quot;shared&quot; ca=&quot;1&quot; si=&quot;92&quot;/&gt;&lt;v&gt;5.5132142789150657E-2&lt;/v&gt;&lt;/c&gt;&lt;c r=&quot;D892&quot; s=&quot;80&quot;&gt;&lt;f t=&quot;shared&quot; ca=&quot;1&quot; si=&quot;93&quot;/&gt;&lt;v&gt;0.14375883125237585&lt;/v&gt;&lt;/c&gt;&lt;c r=&quot;E892&quot; s=&quot;80&quot;&gt;&lt;f t=&quot;shared&quot; ca=&quot;1&quot; si=&quot;94&quot;/&gt;&lt;v&gt;7.860315776127326E-2&lt;/v&gt;&lt;/c&gt;&lt;c r=&quot;F892&quot; s=&quot;80&quot;&gt;&lt;f t=&quot;shared&quot; ca=&quot;1&quot; si=&quot;95&quot;/&gt;&lt;v&gt;2.5616282216799402E-2&lt;/v&gt;&lt;/c&gt;&lt;c r=&quot;G892&quot; s=&quot;80&quot;&gt;&lt;f t=&quot;shared&quot; ca=&quot;1&quot; si=&quot;96&quot;/&gt;&lt;v&gt;8.5631181876663104E-2&lt;/v&gt;&lt;/c&gt;&lt;c r=&quot;H892&quot; s=&quot;81&quot;&gt;&lt;f t=&quot;shared&quot; ca=&quot;1&quot; si=&quot;97&quot;/&gt;&lt;v&gt;1980.1161499385321&lt;/v&gt;&lt;/c&gt;&lt;c r=&quot;I892&quot; s=&quot;62&quot;&gt;&lt;f t=&quot;shared&quot; ca=&quot;1&quot; si=&quot;98&quot;/&gt;&lt;v&gt;30.602322998770642&lt;/v&gt;&lt;/c&gt;&lt;/row&gt;&lt;row r=&quot;893&quot; spans=&quot;2:9&quot; x14ac:dyDescent=&quot;0.25&quot;&gt;&lt;c r=&quot;B893&quot; s=&quot;83&quot;&gt;&lt;v&gt;848&lt;/v&gt;&lt;/c&gt;&lt;c r=&quot;C893&quot; s=&quot;80&quot;&gt;&lt;f t=&quot;shared&quot; ca=&quot;1&quot; si=&quot;92&quot;/&gt;&lt;v&gt;7.8033070631646884E-2&lt;/v&gt;&lt;/c&gt;&lt;c r=&quot;D893&quot; s=&quot;80&quot;&gt;&lt;f t=&quot;shared&quot; ca=&quot;1&quot; si=&quot;93&quot;/&gt;&lt;v&gt;0.14961972359680081&lt;/v&gt;&lt;/c&gt;&lt;c r=&quot;E893&quot; s=&quot;80&quot;&gt;&lt;f t=&quot;shared&quot; ca=&quot;1&quot; si=&quot;94&quot;/&gt;&lt;v&gt;8.2869558568638452E-2&lt;/v&gt;&lt;/c&gt;&lt;c r=&quot;F893&quot; s=&quot;80&quot;&gt;&lt;f t=&quot;shared&quot; ca=&quot;1&quot; si=&quot;95&quot;/&gt;&lt;v&gt;2.700994851586809E-2&lt;/v&gt;&lt;/c&gt;&lt;c r=&quot;G893&quot; s=&quot;80&quot;&gt;&lt;f t=&quot;shared&quot; ca=&quot;1&quot; si=&quot;96&quot;/&gt;&lt;v&gt;8.9733806517760584E-2&lt;/v&gt;&lt;/c&gt;&lt;c r=&quot;H893&quot; s=&quot;81&quot;&gt;&lt;f t=&quot;shared&quot; ca=&quot;1&quot; si=&quot;97&quot;/&gt;&lt;v&gt;2158.7824721179218&lt;/v&gt;&lt;/c&gt;&lt;c r=&quot;I893&quot; s=&quot;62&quot;&gt;&lt;f t=&quot;shared&quot; ca=&quot;1&quot; si=&quot;98&quot;/&gt;&lt;v&gt;34.175649442358434&lt;/v&gt;&lt;/c&gt;&lt;/row&gt;&lt;row r=&quot;894&quot; spans=&quot;2:9&quot; x14ac:dyDescent=&quot;0.25&quot;&gt;&lt;c r=&quot;B894&quot; s=&quot;83&quot;&gt;&lt;v&gt;849&lt;/v&gt;&lt;/c&gt;&lt;c r=&quot;C894&quot; s=&quot;80&quot;&gt;&lt;f t=&quot;shared&quot; ca=&quot;1&quot; si=&quot;92&quot;/&gt;&lt;v&gt;4.2526905111459637E-2&lt;/v&gt;&lt;/c&gt;&lt;c r=&quot;D894&quot; s=&quot;80&quot;&gt;&lt;f t=&quot;shared&quot; ca=&quot;1&quot; si=&quot;93&quot;/&gt;&lt;v&gt;0.16533155321306955&lt;/v&gt;&lt;/c&gt;&lt;c r=&quot;E894&quot; s=&quot;80&quot;&gt;&lt;f t=&quot;shared&quot; ca=&quot;1&quot; si=&quot;94&quot;/&gt;&lt;v&gt;8.5540600232817635E-2&lt;/v&gt;&lt;/c&gt;&lt;c r=&quot;F894&quot; s=&quot;80&quot;&gt;&lt;f t=&quot;shared&quot; ca=&quot;1&quot; si=&quot;95&quot;/&gt;&lt;v&gt;2.7469660244646737E-2&lt;/v&gt;&lt;/c&gt;&lt;c r=&quot;G894&quot; s=&quot;80&quot;&gt;&lt;f t=&quot;shared&quot; ca=&quot;1&quot; si=&quot;96&quot;/&gt;&lt;v&gt;0.1007320872491487&lt;/v&gt;&lt;/c&gt;&lt;c r=&quot;H894&quot; s=&quot;81&quot;&gt;&lt;f t=&quot;shared&quot; ca=&quot;1&quot; si=&quot;97&quot;/&gt;&lt;v&gt;1998.0821924304712&lt;/v&gt;&lt;/c&gt;&lt;c r=&quot;I894&quot; s=&quot;62&quot;&gt;&lt;f t=&quot;shared&quot; ca=&quot;1&quot; si=&quot;98&quot;/&gt;&lt;v&gt;30.961643848609423&lt;/v&gt;&lt;/c&gt;&lt;/row&gt;&lt;row r=&quot;895&quot; spans=&quot;2:9&quot; x14ac:dyDescent=&quot;0.25&quot;&gt;&lt;c r=&quot;B895&quot; s=&quot;83&quot;&gt;&lt;v&gt;850&lt;/v&gt;&lt;/c&gt;&lt;c r=&quot;C895&quot; s=&quot;80&quot;&gt;&lt;f t=&quot;shared&quot; ca=&quot;1&quot; si=&quot;92&quot;/&gt;&lt;v&gt;6.4734761380780909E-2&lt;/v&gt;&lt;/c&gt;&lt;c r=&quot;D895&quot; s=&quot;80&quot;&gt;&lt;f t=&quot;shared&quot; ca=&quot;1&quot; si=&quot;93&quot;/&gt;&lt;v&gt;0.16478185629705783&lt;/v&gt;&lt;/c&gt;&lt;c r=&quot;E895&quot; s=&quot;80&quot;&gt;&lt;f t=&quot;shared&quot; ca=&quot;1&quot; si=&quot;94&quot;/&gt;&lt;v&gt;8.4398564430180026E-2&lt;/v&gt;&lt;/c&gt;&lt;c r=&quot;F895&quot; s=&quot;80&quot;&gt;&lt;f t=&quot;shared&quot; ca=&quot;1&quot; si=&quot;95&quot;/&gt;&lt;v&gt;2.1140251972883425E-2&lt;/v&gt;&lt;/c&gt;&lt;c r=&quot;G895&quot; s=&quot;80&quot;&gt;&lt;f t=&quot;shared&quot; ca=&quot;1&quot; si=&quot;96&quot;/&gt;&lt;v&gt;0.10034729940794049&lt;/v&gt;&lt;/c&gt;&lt;c r=&quot;H895&quot; s=&quot;81&quot;&gt;&lt;f t=&quot;shared&quot; ca=&quot;1&quot; si=&quot;97&quot;/&gt;&lt;v&gt;2050.9675717515302&lt;/v&gt;&lt;/c&gt;&lt;c r=&quot;I895&quot; s=&quot;62&quot;&gt;&lt;f t=&quot;shared&quot; ca=&quot;1&quot; si=&quot;98&quot;/&gt;&lt;v&gt;32.0193514350306&lt;/v&gt;&lt;/c&gt;&lt;/row&gt;&lt;row r=&quot;896&quot; spans=&quot;2:9&quot; x14ac:dyDescent=&quot;0.25&quot;&gt;&lt;c r=&quot;B896&quot; s=&quot;83&quot;&gt;&lt;v&gt;851&lt;/v&gt;&lt;/c&gt;&lt;c r=&quot;C896&quot; s=&quot;80&quot;&gt;&lt;f t=&quot;shared&quot; ca=&quot;1&quot; si=&quot;92&quot;/&gt;&lt;v&gt;3.5706739331086382E-2&lt;/v&gt;&lt;/c&gt;&lt;c r=&quot;D896&quot; s=&quot;80&quot;&gt;&lt;f t=&quot;shared&quot; ca=&quot;1&quot; si=&quot;93&quot;/&gt;&lt;v&gt;0.14723587135101399&lt;/v&gt;&lt;/c&gt;&lt;c r=&quot;E896&quot; s=&quot;80&quot;&gt;&lt;f t=&quot;shared&quot; ca=&quot;1&quot; si=&quot;94&quot;/&gt;&lt;v&gt;8.5330566551917869E-2&lt;/v&gt;&lt;/c&gt;&lt;c r=&quot;F896&quot; s=&quot;80&quot;&gt;&lt;f t=&quot;shared&quot; ca=&quot;1&quot; si=&quot;95&quot;/&gt;&lt;v&gt;2.5794162702187942E-2&lt;/v&gt;&lt;/c&gt;&lt;c r=&quot;G896&quot; s=&quot;80&quot;&gt;&lt;f t=&quot;shared&quot; ca=&quot;1&quot; si=&quot;96&quot;/&gt;&lt;v&gt;8.8065109945709791E-2&lt;/v&gt;&lt;/c&gt;&lt;c r=&quot;H896&quot; s=&quot;81&quot;&gt;&lt;f t=&quot;shared&quot; ca=&quot;1&quot; si=&quot;97&quot;/&gt;&lt;v&gt;1663.4552810411881&lt;/v&gt;&lt;/c&gt;&lt;c r=&quot;I896&quot; s=&quot;62&quot;&gt;&lt;f t=&quot;shared&quot; ca=&quot;1&quot; si=&quot;98&quot;/&gt;&lt;v&gt;24.269105620823762&lt;/v&gt;&lt;/c&gt;&lt;/row&gt;&lt;row r=&quot;897&quot; spans=&quot;2:9&quot; x14ac:dyDescent=&quot;0.25&quot;&gt;&lt;c r=&quot;B897&quot; s=&quot;83&quot;&gt;&lt;v&gt;852&lt;/v&gt;&lt;/c&gt;&lt;c r=&quot;C897&quot; s=&quot;80&quot;&gt;&lt;f t=&quot;shared&quot; ca=&quot;1&quot; si=&quot;92&quot;/&gt;&lt;v&gt;3.1661299530960516E-2&lt;/v&gt;&lt;/c&gt;&lt;c r=&quot;D897&quot; s=&quot;80&quot;&gt;&lt;f t=&quot;shared&quot; ca=&quot;1&quot; si=&quot;93&quot;/&gt;&lt;v&gt;0.15722612870626265&lt;/v&gt;&lt;/c&gt;&lt;c r=&quot;E897&quot; s=&quot;80&quot;&gt;&lt;f t=&quot;shared&quot; ca=&quot;1&quot; si=&quot;94&quot;/&gt;&lt;v&gt;8.6312739028823846E-2&lt;/v&gt;&lt;/c&gt;&lt;c r=&quot;F897&quot; s=&quot;80&quot;&gt;&lt;f t=&quot;shared&quot; ca=&quot;1&quot; si=&quot;95&quot;/&gt;&lt;v&gt;2.5716867069703678E-2&lt;/v&gt;&lt;/c&gt;&lt;c r=&quot;G897&quot; s=&quot;80&quot;&gt;&lt;f t=&quot;shared&quot; ca=&quot;1&quot; si=&quot;96&quot;/&gt;&lt;v&gt;9.5058290094383852E-2&lt;/v&gt;&lt;/c&gt;&lt;c r=&quot;H897&quot; s=&quot;81&quot;&gt;&lt;f t=&quot;shared&quot; ca=&quot;1&quot; si=&quot;97&quot;/&gt;&lt;v&gt;1733.7944978056728&lt;/v&gt;&lt;/c&gt;&lt;c r=&quot;I897&quot; s=&quot;62&quot;&gt;&lt;f t=&quot;shared&quot; ca=&quot;1&quot; si=&quot;98&quot;/&gt;&lt;v&gt;25.675889956113455&lt;/v&gt;&lt;/c&gt;&lt;/row&gt;&lt;row r=&quot;898&quot; spans=&quot;2:9&quot; x14ac:dyDescent=&quot;0.25&quot;&gt;&lt;c r=&quot;B898&quot; s=&quot;83&quot;&gt;&lt;v&gt;853&lt;/v&gt;&lt;/c&gt;&lt;c r=&quot;C898&quot; s=&quot;80&quot;&gt;&lt;f t=&quot;shared&quot; ca=&quot;1&quot; si=&quot;92&quot;/&gt;&lt;v&gt;3.3191376779533752E-2&lt;/v&gt;&lt;/c&gt;&lt;c r=&quot;D898&quot; s=&quot;80&quot;&gt;&lt;f t=&quot;shared&quot; ca=&quot;1&quot; si=&quot;93&quot;/&gt;&lt;v&gt;0.1599774912039155&lt;/v&gt;&lt;/c&gt;&lt;c r=&quot;E898&quot; s=&quot;80&quot;&gt;&lt;f t=&quot;shared&quot; ca=&quot;1&quot; si=&quot;94&quot;/&gt;&lt;v&gt;7.7419834675458876E-2&lt;/v&gt;&lt;/c&gt;&lt;c r=&quot;F898&quot; s=&quot;80&quot;&gt;&lt;f t=&quot;shared&quot; ca=&quot;1&quot; si=&quot;95&quot;/&gt;&lt;v&gt;2.0545870631461547E-2&lt;/v&gt;&lt;/c&gt;&lt;c r=&quot;G898&quot; s=&quot;80&quot;&gt;&lt;f t=&quot;shared&quot; ca=&quot;1&quot; si=&quot;96&quot;/&gt;&lt;v&gt;9.6984243842740847E-2&lt;/v&gt;&lt;/c&gt;&lt;c r=&quot;H898&quot; s=&quot;81&quot;&gt;&lt;f t=&quot;shared&quot; ca=&quot;1&quot; si=&quot;97&quot;/&gt;&lt;v&gt;1931.5873481025169&lt;/v&gt;&lt;/c&gt;&lt;c r=&quot;I898&quot; s=&quot;62&quot;&gt;&lt;f t=&quot;shared&quot; ca=&quot;1&quot; si=&quot;98&quot;/&gt;&lt;v&gt;29.63174696205034&lt;/v&gt;&lt;/c&gt;&lt;/row&gt;&lt;row r=&quot;899&quot; spans=&quot;2:9&quot; x14ac:dyDescent=&quot;0.25&quot;&gt;&lt;c r=&quot;B899&quot; s=&quot;83&quot;&gt;&lt;v&gt;854&lt;/v&gt;&lt;/c&gt;&lt;c r=&quot;C899&quot; s=&quot;80&quot;&gt;&lt;f t=&quot;shared&quot; ca=&quot;1&quot; si=&quot;92&quot;/&gt;&lt;v&gt;6.0583599285996145E-2&lt;/v&gt;&lt;/c&gt;&lt;c r=&quot;D899&quot; s=&quot;80&quot;&gt;&lt;f t=&quot;shared&quot; ca=&quot;1&quot; si=&quot;93&quot;/&gt;&lt;v&gt;0.1508405905666505&lt;/v&gt;&lt;/c&gt;&lt;c r=&quot;E899&quot; s=&quot;80&quot;&gt;&lt;f t=&quot;shared&quot; ca=&quot;1&quot; si=&quot;94&quot;/&gt;&lt;v&gt;7.9700689640782793E-2&lt;/v&gt;&lt;/c&gt;&lt;c r=&quot;F899&quot; s=&quot;80&quot;&gt;&lt;f t=&quot;shared&quot; ca=&quot;1&quot; si=&quot;95&quot;/&gt;&lt;v&gt;2.634775858044176E-2&lt;/v&gt;&lt;/c&gt;&lt;c r=&quot;G899&quot; s=&quot;80&quot;&gt;&lt;f t=&quot;shared&quot; ca=&quot;1&quot; si=&quot;96&quot;/&gt;&lt;v&gt;9.0588413396655354E-2&lt;/v&gt;&lt;/c&gt;&lt;c r=&quot;H899&quot; s=&quot;81&quot;&gt;&lt;f t=&quot;shared&quot; ca=&quot;1&quot; si=&quot;97&quot;/&gt;&lt;v&gt;2124.3389089198881&lt;/v&gt;&lt;/c&gt;&lt;c r=&quot;I899&quot; s=&quot;62&quot;&gt;&lt;f t=&quot;shared&quot; ca=&quot;1&quot; si=&quot;98&quot;/&gt;&lt;v&gt;33.486778178397763&lt;/v&gt;&lt;/c&gt;&lt;/row&gt;&lt;row r=&quot;900&quot; spans=&quot;2:9&quot; x14ac:dyDescent=&quot;0.25&quot;&gt;&lt;c r=&quot;B900&quot; s=&quot;83&quot;&gt;&lt;v&gt;855&lt;/v&gt;&lt;/c&gt;&lt;c r=&quot;C900&quot; s=&quot;80&quot;&gt;&lt;f t=&quot;shared&quot; ca=&quot;1&quot; si=&quot;92&quot;/&gt;&lt;v&gt;4.5539119101455049E-2&lt;/v&gt;&lt;/c&gt;&lt;c r=&quot;D900&quot; s=&quot;80&quot;&gt;&lt;f t=&quot;shared&quot; ca=&quot;1&quot; si=&quot;93&quot;/&gt;&lt;v&gt;0.15860709496617667&lt;/v&gt;&lt;/c&gt;&lt;c r=&quot;E900&quot; s=&quot;80&quot;&gt;&lt;f t=&quot;shared&quot; ca=&quot;1&quot; si=&quot;94&quot;/&gt;&lt;v&gt;8.8021120948756637E-2&lt;/v&gt;&lt;/c&gt;&lt;c r=&quot;F900&quot; s=&quot;80&quot;&gt;&lt;f t=&quot;shared&quot; ca=&quot;1&quot; si=&quot;95&quot;/&gt;&lt;v&gt;3.2720525344359458E-2&lt;/v&gt;&lt;/c&gt;&lt;c r=&quot;G900&quot; s=&quot;80&quot;&gt;&lt;f t=&quot;shared&quot; ca=&quot;1&quot; si=&quot;96&quot;/&gt;&lt;v&gt;9.6024966476323664E-2&lt;/v&gt;&lt;/c&gt;&lt;c r=&quot;H900&quot; s=&quot;81&quot;&gt;&lt;f t=&quot;shared&quot; ca=&quot;1&quot; si=&quot;97&quot;/&gt;&lt;v&gt;1990.9773855704925&lt;/v&gt;&lt;/c&gt;&lt;c r=&quot;I900&quot; s=&quot;62&quot;&gt;&lt;f t=&quot;shared&quot; ca=&quot;1&quot; si=&quot;98&quot;/&gt;&lt;v&gt;30.81954771140985&lt;/v&gt;&lt;/c&gt;&lt;/row&gt;&lt;row r=&quot;901&quot; spans=&quot;2:9&quot; x14ac:dyDescent=&quot;0.25&quot;&gt;&lt;c r=&quot;B901&quot; s=&quot;83&quot;&gt;&lt;v&gt;856&lt;/v&gt;&lt;/c&gt;&lt;c r=&quot;C901&quot; s=&quot;80&quot;&gt;&lt;f t=&quot;shared&quot; ca=&quot;1&quot; si=&quot;92&quot;/&gt;&lt;v&gt;4.612646975662571E-2&lt;/v&gt;&lt;/c&gt;&lt;c r=&quot;D901&quot; s=&quot;80&quot;&gt;&lt;f t=&quot;shared&quot; ca=&quot;1&quot; si=&quot;93&quot;/&gt;&lt;v&gt;0.1576108694626088&lt;/v&gt;&lt;/c&gt;&lt;c r=&quot;E901&quot; s=&quot;80&quot;&gt;&lt;f t=&quot;shared&quot; ca=&quot;1&quot; si=&quot;94&quot;/&gt;&lt;v&gt;8.0778430368862023E-2&lt;/v&gt;&lt;/c&gt;&lt;c r=&quot;F901&quot; s=&quot;80&quot;&gt;&lt;f t=&quot;shared&quot; ca=&quot;1&quot; si=&quot;95&quot;/&gt;&lt;v&gt;2.9372979526091088E-2&lt;/v&gt;&lt;/c&gt;&lt;c r=&quot;G901&quot; s=&quot;80&quot;&gt;&lt;f t=&quot;shared&quot; ca=&quot;1&quot; si=&quot;96&quot;/&gt;&lt;v&gt;9.5327608623826166E-2&lt;/v&gt;&lt;/c&gt;&lt;c r=&quot;H901&quot; s=&quot;81&quot;&gt;&lt;f t=&quot;shared&quot; ca=&quot;1&quot; si=&quot;97&quot;/&gt;&lt;v&gt;2157.3193525054971&lt;/v&gt;&lt;/c&gt;&lt;c r=&quot;I901&quot; s=&quot;62&quot;&gt;&lt;f t=&quot;shared&quot; ca=&quot;1&quot; si=&quot;98&quot;/&gt;&lt;v&gt;34.146387050109944&lt;/v&gt;&lt;/c&gt;&lt;/row&gt;&lt;row r=&quot;902&quot; spans=&quot;2:9&quot; x14ac:dyDescent=&quot;0.25&quot;&gt;&lt;c r=&quot;B902&quot; s=&quot;83&quot;&gt;&lt;v&gt;857&lt;/v&gt;&lt;/c&gt;&lt;c r=&quot;C902&quot; s=&quot;80&quot;&gt;&lt;f t=&quot;shared&quot; ca=&quot;1&quot; si=&quot;92&quot;/&gt;&lt;v&gt;3.8341989926395828E-2&lt;/v&gt;&lt;/c&gt;&lt;c r=&quot;D902&quot; s=&quot;80&quot;&gt;&lt;f t=&quot;shared&quot; ca=&quot;1&quot; si=&quot;93&quot;/&gt;&lt;v&gt;0.15496315700840621&lt;/v&gt;&lt;/c&gt;&lt;c r=&quot;E902&quot; s=&quot;80&quot;&gt;&lt;f t=&quot;shared&quot; ca=&quot;1&quot; si=&quot;94&quot;/&gt;&lt;v&gt;8.6373823713927475E-2&lt;/v&gt;&lt;/c&gt;&lt;c r=&quot;F902&quot; s=&quot;80&quot;&gt;&lt;f t=&quot;shared&quot; ca=&quot;1&quot; si=&quot;95&quot;/&gt;&lt;v&gt;2.0792636448320221E-2&lt;/v&gt;&lt;/c&gt;&lt;c r=&quot;G902&quot; s=&quot;80&quot;&gt;&lt;f t=&quot;shared&quot; ca=&quot;1&quot; si=&quot;96&quot;/&gt;&lt;v&gt;9.3474209905884342E-2&lt;/v&gt;&lt;/c&gt;&lt;c r=&quot;H902&quot; s=&quot;81&quot;&gt;&lt;f t=&quot;shared&quot; ca=&quot;1&quot; si=&quot;97&quot;/&gt;&lt;v&gt;1647.9151252668555&lt;/v&gt;&lt;/c&gt;&lt;c r=&quot;I902&quot; s=&quot;62&quot;&gt;&lt;f t=&quot;shared&quot; ca=&quot;1&quot; si=&quot;98&quot;/&gt;&lt;v&gt;23.958302505337109&lt;/v&gt;&lt;/c&gt;&lt;/row&gt;&lt;row r=&quot;903&quot; spans=&quot;2:9&quot; x14ac:dyDescent=&quot;0.25&quot;&gt;&lt;c r=&quot;B903&quot; s=&quot;83&quot;&gt;&lt;v&gt;858&lt;/v&gt;&lt;/c&gt;&lt;c r=&quot;C903&quot; s=&quot;80&quot;&gt;&lt;f t=&quot;shared&quot; ca=&quot;1&quot; si=&quot;92&quot;/&gt;&lt;v&gt;5.015877467215471E-2&lt;/v&gt;&lt;/c&gt;&lt;c r=&quot;D903&quot; s=&quot;80&quot;&gt;&lt;f t=&quot;shared&quot; ca=&quot;1&quot; si=&quot;93&quot;/&gt;&lt;v&gt;0.17359356409006324&lt;/v&gt;&lt;/c&gt;&lt;c r=&quot;E903&quot; s=&quot;80&quot;&gt;&lt;f t=&quot;shared&quot; ca=&quot;1&quot; si=&quot;94&quot;/&gt;&lt;v&gt;8.3933764801750216E-2&lt;/v&gt;&lt;/c&gt;&lt;c r=&quot;F903&quot; s=&quot;80&quot;&gt;&lt;f t=&quot;shared&quot; ca=&quot;1&quot; si=&quot;95&quot;/&gt;&lt;v&gt;2.457324621452292E-2&lt;/v&gt;&lt;/c&gt;&lt;c r=&quot;G903&quot; s=&quot;80&quot;&gt;&lt;f t=&quot;shared&quot; ca=&quot;1&quot; si=&quot;96&quot;/&gt;&lt;v&gt;0.10651549486304426&lt;/v&gt;&lt;/c&gt;&lt;c r=&quot;H903&quot; s=&quot;81&quot;&gt;&lt;f t=&quot;shared&quot; ca=&quot;1&quot; si=&quot;97&quot;/&gt;&lt;v&gt;2156.8692426166867&lt;/v&gt;&lt;/c&gt;&lt;c r=&quot;I903&quot; s=&quot;62&quot;&gt;&lt;f t=&quot;shared&quot; ca=&quot;1&quot; si=&quot;98&quot;/&gt;&lt;v&gt;34.137384852333732&lt;/v&gt;&lt;/c&gt;&lt;/row&gt;&lt;row r=&quot;904&quot; spans=&quot;2:9&quot; x14ac:dyDescent=&quot;0.25&quot;&gt;&lt;c r=&quot;B904&quot; s=&quot;83&quot;&gt;&lt;v&gt;859&lt;/v&gt;&lt;/c&gt;&lt;c r=&quot;C904&quot; s=&quot;80&quot;&gt;&lt;f t=&quot;shared&quot; ca=&quot;1&quot; si=&quot;92&quot;/&gt;&lt;v&gt;5.4159154616154601E-2&lt;/v&gt;&lt;/c&gt;&lt;c r=&quot;D904&quot; s=&quot;80&quot;&gt;&lt;f t=&quot;shared&quot; ca=&quot;1&quot; si=&quot;93&quot;/&gt;&lt;v&gt;0.15189067843040571&lt;/v&gt;&lt;/c&gt;&lt;c r=&quot;E904&quot; s=&quot;80&quot;&gt;&lt;f t=&quot;shared&quot; ca=&quot;1&quot; si=&quot;94&quot;/&gt;&lt;v&gt;7.9046354741101832E-2&lt;/v&gt;&lt;/c&gt;&lt;c r=&quot;F904&quot; s=&quot;80&quot;&gt;&lt;f t=&quot;shared&quot; ca=&quot;1&quot; si=&quot;95&quot;/&gt;&lt;v&gt;2.9535710342726812E-2&lt;/v&gt;&lt;/c&gt;&lt;c r=&quot;G904&quot; s=&quot;80&quot;&gt;&lt;f t=&quot;shared&quot; ca=&quot;1&quot; si=&quot;96&quot;/&gt;&lt;v&gt;9.1323474901284007E-2&lt;/v&gt;&lt;/c&gt;&lt;c r=&quot;H904&quot; s=&quot;81&quot;&gt;&lt;f t=&quot;shared&quot; ca=&quot;1&quot; si=&quot;97&quot;/&gt;&lt;v&gt;2221.6500799214168&lt;/v&gt;&lt;/c&gt;&lt;c r=&quot;I904&quot; s=&quot;62&quot;&gt;&lt;f t=&quot;shared&quot; ca=&quot;1&quot; si=&quot;98&quot;/&gt;&lt;v&gt;35.433001598428334&lt;/v&gt;&lt;/c&gt;&lt;/row&gt;&lt;row r=&quot;905&quot; spans=&quot;2:9&quot; x14ac:dyDescent=&quot;0.25&quot;&gt;&lt;c r=&quot;B905&quot; s=&quot;83&quot;&gt;&lt;v&gt;860&lt;/v&gt;&lt;/c&gt;&lt;c r=&quot;C905&quot; s=&quot;80&quot;&gt;&lt;f t=&quot;shared&quot; ca=&quot;1&quot; si=&quot;92&quot;/&gt;&lt;v&gt;1.5823174812290418E-2&lt;/v&gt;&lt;/c&gt;&lt;c r=&quot;D905&quot; s=&quot;80&quot;&gt;&lt;f t=&quot;shared&quot; ca=&quot;1&quot; si=&quot;93&quot;/&gt;&lt;v&gt;0.16724390711209444&lt;/v&gt;&lt;/c&gt;&lt;c r=&quot;E905&quot; s=&quot;80&quot;&gt;&lt;f t=&quot;shared&quot; ca=&quot;1&quot; si=&quot;94&quot;/&gt;&lt;v&gt;8.7515574710541652E-2&lt;/v&gt;&lt;/c&gt;&lt;c r=&quot;F905&quot; s=&quot;80&quot;&gt;&lt;f t=&quot;shared&quot; ca=&quot;1&quot; si=&quot;95&quot;/&gt;&lt;v&gt;3.095398555165562E-2&lt;/v&gt;&lt;/c&gt;&lt;c r=&quot;G905&quot; s=&quot;80&quot;&gt;&lt;f t=&quot;shared&quot; ca=&quot;1&quot; si=&quot;96&quot;/&gt;&lt;v&gt;0.10207073497846611&lt;/v&gt;&lt;/c&gt;&lt;c r=&quot;H905&quot; s=&quot;81&quot;&gt;&lt;f t=&quot;shared&quot; ca=&quot;1&quot; si=&quot;97&quot;/&gt;&lt;v&gt;1827.820357363378&lt;/v&gt;&lt;/c&gt;&lt;c r=&quot;I905&quot; s=&quot;62&quot;&gt;&lt;f t=&quot;shared&quot; ca=&quot;1&quot; si=&quot;98&quot;/&gt;&lt;v&gt;27.55640714726756&lt;/v&gt;&lt;/c&gt;&lt;/row&gt;&lt;row r=&quot;906&quot; spans=&quot;2:9&quot; x14ac:dyDescent=&quot;0.25&quot;&gt;&lt;c r=&quot;B906&quot; s=&quot;83&quot;&gt;&lt;v&gt;861&lt;/v&gt;&lt;/c&gt;&lt;c r=&quot;C906&quot; s=&quot;80&quot;&gt;&lt;f t=&quot;shared&quot; ca=&quot;1&quot; si=&quot;92&quot;/&gt;&lt;v&gt;3.7730612103167041E-2&lt;/v&gt;&lt;/c&gt;&lt;c r=&quot;D906&quot; s=&quot;80&quot;&gt;&lt;f t=&quot;shared&quot; ca=&quot;1&quot; si=&quot;93&quot;/&gt;&lt;v&gt;0.17788379308449648&lt;/v&gt;&lt;/c&gt;&lt;c r=&quot;E906&quot; s=&quot;80&quot;&gt;&lt;f t=&quot;shared&quot; ca=&quot;1&quot; si=&quot;94&quot;/&gt;&lt;v&gt;8.2205614269547284E-2&lt;/v&gt;&lt;/c&gt;&lt;c r=&quot;F906&quot; s=&quot;80&quot;&gt;&lt;f t=&quot;shared&quot; ca=&quot;1&quot; si=&quot;95&quot;/&gt;&lt;v&gt;2.5410873296387339E-2&lt;/v&gt;&lt;/c&gt;&lt;c r=&quot;G906&quot; s=&quot;80&quot;&gt;&lt;f t=&quot;shared&quot; ca=&quot;1&quot; si=&quot;96&quot;/&gt;&lt;v&gt;0.10951865515914752&lt;/v&gt;&lt;/c&gt;&lt;c r=&quot;H906&quot; s=&quot;81&quot;&gt;&lt;f t=&quot;shared&quot; ca=&quot;1&quot; si=&quot;97&quot;/&gt;&lt;v&gt;2191.0732821859997&lt;/v&gt;&lt;/c&gt;&lt;c r=&quot;I906&quot; s=&quot;62&quot;&gt;&lt;f t=&quot;shared&quot; ca=&quot;1&quot; si=&quot;98&quot;/&gt;&lt;v&gt;34.821465643719996&lt;/v&gt;&lt;/c&gt;&lt;/row&gt;&lt;row r=&quot;907&quot; spans=&quot;2:9&quot; x14ac:dyDescent=&quot;0.25&quot;&gt;&lt;c r=&quot;B907&quot; s=&quot;83&quot;&gt;&lt;v&gt;862&lt;/v&gt;&lt;/c&gt;&lt;c r=&quot;C907&quot; s=&quot;80&quot;&gt;&lt;f t=&quot;shared&quot; ca=&quot;1&quot; si=&quot;92&quot;/&gt;&lt;v&gt;4.0455493681269036E-2&lt;/v&gt;&lt;/c&gt;&lt;c r=&quot;D907&quot; s=&quot;80&quot;&gt;&lt;f t=&quot;shared&quot; ca=&quot;1&quot; si=&quot;93&quot;/&gt;&lt;v&gt;0.15704915580721326&lt;/v&gt;&lt;/c&gt;&lt;c r=&quot;E907&quot; s=&quot;80&quot;&gt;&lt;f t=&quot;shared&quot; ca=&quot;1&quot; si=&quot;94&quot;/&gt;&lt;v&gt;8.7304734699267306E-2&lt;/v&gt;&lt;/c&gt;&lt;c r=&quot;F907&quot; s=&quot;80&quot;&gt;&lt;f t=&quot;shared&quot; ca=&quot;1&quot; si=&quot;95&quot;/&gt;&lt;v&gt;2.2177437867817749E-2&lt;/v&gt;&lt;/c&gt;&lt;c r=&quot;G907&quot; s=&quot;80&quot;&gt;&lt;f t=&quot;shared&quot; ca=&quot;1&quot; si=&quot;96&quot;/&gt;&lt;v&gt;9.4934409065049297E-2&lt;/v&gt;&lt;/c&gt;&lt;c r=&quot;H907&quot; s=&quot;81&quot;&gt;&lt;f t=&quot;shared&quot; ca=&quot;1&quot; si=&quot;97&quot;/&gt;&lt;v&gt;1692.8346778500832&lt;/v&gt;&lt;/c&gt;&lt;c r=&quot;I907&quot; s=&quot;62&quot;&gt;&lt;f t=&quot;shared&quot; ca=&quot;1&quot; si=&quot;98&quot;/&gt;&lt;v&gt;24.856693557001662&lt;/v&gt;&lt;/c&gt;&lt;/row&gt;&lt;row r=&quot;908&quot; spans=&quot;2:9&quot; x14ac:dyDescent=&quot;0.25&quot;&gt;&lt;c r=&quot;B908&quot; s=&quot;83&quot;&gt;&lt;v&gt;863&lt;/v&gt;&lt;/c&gt;&lt;c r=&quot;C908&quot; s=&quot;80&quot;&gt;&lt;f t=&quot;shared&quot; ca=&quot;1&quot; si=&quot;92&quot;/&gt;&lt;v&gt;2.9760504922291129E-2&lt;/v&gt;&lt;/c&gt;&lt;c r=&quot;D908&quot; s=&quot;80&quot;&gt;&lt;f t=&quot;shared&quot; ca=&quot;1&quot; si=&quot;93&quot;/&gt;&lt;v&gt;0.14615514129416829&lt;/v&gt;&lt;/c&gt;&lt;c r=&quot;E908&quot; s=&quot;80&quot;&gt;&lt;f t=&quot;shared&quot; ca=&quot;1&quot; si=&quot;94&quot;/&gt;&lt;v&gt;8.9286461500367148E-2&lt;/v&gt;&lt;/c&gt;&lt;c r=&quot;F908&quot; s=&quot;80&quot;&gt;&lt;f t=&quot;shared&quot; ca=&quot;1&quot; si=&quot;95&quot;/&gt;&lt;v&gt;2.4408341261724868E-2&lt;/v&gt;&lt;/c&gt;&lt;c r=&quot;G908&quot; s=&quot;80&quot;&gt;&lt;f t=&quot;shared&quot; ca=&quot;1&quot; si=&quot;96&quot;/&gt;&lt;v&gt;8.73085989059178E-2&lt;/v&gt;&lt;/c&gt;&lt;c r=&quot;H908&quot; s=&quot;81&quot;&gt;&lt;f t=&quot;shared&quot; ca=&quot;1&quot; si=&quot;97&quot;/&gt;&lt;v&gt;1481.409158182742&lt;/v&gt;&lt;/c&gt;&lt;c r=&quot;I908&quot; s=&quot;62&quot;&gt;&lt;f t=&quot;shared&quot; ca=&quot;1&quot; si=&quot;98&quot;/&gt;&lt;v&gt;20.628183163654839&lt;/v&gt;&lt;/c&gt;&lt;/row&gt;&lt;row r=&quot;909&quot; spans=&quot;2:9&quot; x14ac:dyDescent=&quot;0.25&quot;&gt;&lt;c r=&quot;B909&quot; s=&quot;83&quot;&gt;&lt;v&gt;864&lt;/v&gt;&lt;/c&gt;&lt;c r=&quot;C909&quot; s=&quot;80&quot;&gt;&lt;f t=&quot;shared&quot; ca=&quot;1&quot; si=&quot;92&quot;/&gt;&lt;v&gt;4.0618968204228972E-2&lt;/v&gt;&lt;/c&gt;&lt;c r=&quot;D909&quot; s=&quot;80&quot;&gt;&lt;f t=&quot;shared&quot; ca=&quot;1&quot; si=&quot;93&quot;/&gt;&lt;v&gt;0.17288289952367963&lt;/v&gt;&lt;/c&gt;&lt;c r=&quot;E909&quot; s=&quot;80&quot;&gt;&lt;f t=&quot;shared&quot; ca=&quot;1&quot; si=&quot;94&quot;/&gt;&lt;v&gt;8.4056831406735588E-2&lt;/v&gt;&lt;/c&gt;&lt;c r=&quot;F909&quot; s=&quot;80&quot;&gt;&lt;f t=&quot;shared&quot; ca=&quot;1&quot; si=&quot;95&quot;/&gt;&lt;v&gt;2.4447859260576195E-2&lt;/v&gt;&lt;/c&gt;&lt;c r=&quot;G909&quot; s=&quot;80&quot;&gt;&lt;f t=&quot;shared&quot; ca=&quot;1&quot; si=&quot;96&quot;/&gt;&lt;v&gt;0.10601802966657575&lt;/v&gt;&lt;/c&gt;&lt;c r=&quot;H909&quot; s=&quot;81&quot;&gt;&lt;f t=&quot;shared&quot; ca=&quot;1&quot; si=&quot;97&quot;/&gt;&lt;v&gt;2052.5132738111151&lt;/v&gt;&lt;/c&gt;&lt;c r=&quot;I909&quot; s=&quot;62&quot;&gt;&lt;f t=&quot;shared&quot; ca=&quot;1&quot; si=&quot;98&quot;/&gt;&lt;v&gt;32.0502654762223&lt;/v&gt;&lt;/c&gt;&lt;/row&gt;&lt;row r=&quot;910&quot; spans=&quot;2:9&quot; x14ac:dyDescent=&quot;0.25&quot;&gt;&lt;c r=&quot;B910&quot; s=&quot;83&quot;&gt;&lt;v&gt;865&lt;/v&gt;&lt;/c&gt;&lt;c r=&quot;C910&quot; s=&quot;80&quot;&gt;&lt;f t=&quot;shared&quot; ca=&quot;1&quot; si=&quot;92&quot;/&gt;&lt;v&gt;5.7029344507138355E-2&lt;/v&gt;&lt;/c&gt;&lt;c r=&quot;D910&quot; s=&quot;80&quot;&gt;&lt;f t=&quot;shared&quot; ca=&quot;1&quot; si=&quot;93&quot;/&gt;&lt;v&gt;0.15013627818066425&lt;/v&gt;&lt;/c&gt;&lt;c r=&quot;E910&quot; s=&quot;80&quot;&gt;&lt;f t=&quot;shared&quot; ca=&quot;1&quot; si=&quot;94&quot;/&gt;&lt;v&gt;7.7873626819842501E-2&lt;/v&gt;&lt;/c&gt;&lt;c r=&quot;F910&quot; s=&quot;80&quot;&gt;&lt;f t=&quot;shared&quot; ca=&quot;1&quot; si=&quot;95&quot;/&gt;&lt;v&gt;2.0808923021990285E-2&lt;/v&gt;&lt;/c&gt;&lt;c r=&quot;G910&quot; s=&quot;80&quot;&gt;&lt;f t=&quot;shared&quot; ca=&quot;1&quot; si=&quot;96&quot;/&gt;&lt;v&gt;9.0095394726464967E-2&lt;/v&gt;&lt;/c&gt;&lt;c r=&quot;H910&quot; s=&quot;81&quot;&gt;&lt;f t=&quot;shared&quot; ca=&quot;1&quot; si=&quot;97&quot;/&gt;&lt;v&gt;1981.1029278205324&lt;/v&gt;&lt;/c&gt;&lt;c r=&quot;I910&quot; s=&quot;62&quot;&gt;&lt;f t=&quot;shared&quot; ca=&quot;1&quot; si=&quot;98&quot;/&gt;&lt;v&gt;30.622058556410646&lt;/v&gt;&lt;/c&gt;&lt;/row&gt;&lt;row r=&quot;911&quot; spans=&quot;2:9&quot; x14ac:dyDescent=&quot;0.25&quot;&gt;&lt;c r=&quot;B911&quot; s=&quot;83&quot;&gt;&lt;v&gt;866&lt;/v&gt;&lt;/c&gt;&lt;c r=&quot;C911&quot; s=&quot;80&quot;&gt;&lt;f t=&quot;shared&quot; ca=&quot;1&quot; si=&quot;92&quot;/&gt;&lt;v&gt;5.7319291393241961E-2&lt;/v&gt;&lt;/c&gt;&lt;c r=&quot;D911&quot; s=&quot;80&quot;&gt;&lt;f t=&quot;shared&quot; ca=&quot;1&quot; si=&quot;93&quot;/&gt;&lt;v&gt;0.16239355682077167&lt;/v&gt;&lt;/c&gt;&lt;c r=&quot;E911&quot; s=&quot;80&quot;&gt;&lt;f t=&quot;shared&quot; ca=&quot;1&quot; si=&quot;94&quot;/&gt;&lt;v&gt;8.4285963996106272E-2&lt;/v&gt;&lt;/c&gt;&lt;c r=&quot;F911&quot; s=&quot;80&quot;&gt;&lt;f t=&quot;shared&quot; ca=&quot;1&quot; si=&quot;95&quot;/&gt;&lt;v&gt;2.6649453475474202E-2&lt;/v&gt;&lt;/c&gt;&lt;c r=&quot;G911&quot; s=&quot;80&quot;&gt;&lt;f t=&quot;shared&quot; ca=&quot;1&quot; si=&quot;96&quot;/&gt;&lt;v&gt;9.8675489774540159E-2&lt;/v&gt;&lt;/c&gt;&lt;c r=&quot;H911&quot; s=&quot;81&quot;&gt;&lt;f t=&quot;shared&quot; ca=&quot;1&quot; si=&quot;97&quot;/&gt;&lt;v&gt;2107.8288603250021&lt;/v&gt;&lt;/c&gt;&lt;c r=&quot;I911&quot; s=&quot;62&quot;&gt;&lt;f t=&quot;shared&quot; ca=&quot;1&quot; si=&quot;98&quot;/&gt;&lt;v&gt;33.156577206500039&lt;/v&gt;&lt;/c&gt;&lt;/row&gt;&lt;row r=&quot;912&quot; spans=&quot;2:9&quot; x14ac:dyDescent=&quot;0.25&quot;&gt;&lt;c r=&quot;B912&quot; s=&quot;83&quot;&gt;&lt;v&gt;867&lt;/v&gt;&lt;/c&gt;&lt;c r=&quot;C912&quot; s=&quot;80&quot;&gt;&lt;f t=&quot;shared&quot; ca=&quot;1&quot; si=&quot;92&quot;/&gt;&lt;v&gt;7.5654437395454022E-2&lt;/v&gt;&lt;/c&gt;&lt;c r=&quot;D912&quot; s=&quot;80&quot;&gt;&lt;f t=&quot;shared&quot; ca=&quot;1&quot; si=&quot;93&quot;/&gt;&lt;v&gt;0.14060079195352398&lt;/v&gt;&lt;/c&gt;&lt;c r=&quot;E912&quot; s=&quot;80&quot;&gt;&lt;f t=&quot;shared&quot; ca=&quot;1&quot; si=&quot;94&quot;/&gt;&lt;v&gt;8.63372215416226E-2&lt;/v&gt;&lt;/c&gt;&lt;c r=&quot;F912&quot; s=&quot;80&quot;&gt;&lt;f t=&quot;shared&quot; ca=&quot;1&quot; si=&quot;95&quot;/&gt;&lt;v&gt;2.2848459889468833E-2&lt;/v&gt;&lt;/c&gt;&lt;c r=&quot;G912&quot; s=&quot;80&quot;&gt;&lt;f t=&quot;shared&quot; ca=&quot;1&quot; si=&quot;96&quot;/&gt;&lt;v&gt;8.3420554367466787E-2&lt;/v&gt;&lt;/c&gt;&lt;c r=&quot;H912&quot; s=&quot;81&quot;&gt;&lt;f t=&quot;shared&quot; ca=&quot;1&quot; si=&quot;97&quot;/&gt;&lt;v&gt;1768.3336621705048&lt;/v&gt;&lt;/c&gt;&lt;c r=&quot;I912&quot; s=&quot;62&quot;&gt;&lt;f t=&quot;shared&quot; ca=&quot;1&quot; si=&quot;98&quot;/&gt;&lt;v&gt;26.366673243410094&lt;/v&gt;&lt;/c&gt;&lt;/row&gt;&lt;row r=&quot;913&quot; spans=&quot;2:9&quot; x14ac:dyDescent=&quot;0.25&quot;&gt;&lt;c r=&quot;B913&quot; s=&quot;83&quot;&gt;&lt;v&gt;868&lt;/v&gt;&lt;/c&gt;&lt;c r=&quot;C913&quot; s=&quot;80&quot;&gt;&lt;f t=&quot;shared&quot; ca=&quot;1&quot; si=&quot;92&quot;/&gt;&lt;v&gt;5.2233262601542721E-2&lt;/v&gt;&lt;/c&gt;&lt;c r=&quot;D913&quot; s=&quot;80&quot;&gt;&lt;f t=&quot;shared&quot; ca=&quot;1&quot; si=&quot;93&quot;/&gt;&lt;v&gt;0.13792098474466902&lt;/v&gt;&lt;/c&gt;&lt;c r=&quot;E913&quot; s=&quot;80&quot;&gt;&lt;f t=&quot;shared&quot; ca=&quot;1&quot; si=&quot;94&quot;/&gt;&lt;v&gt;7.9850300826260892E-2&lt;/v&gt;&lt;/c&gt;&lt;c r=&quot;F913&quot; s=&quot;80&quot;&gt;&lt;f t=&quot;shared&quot; ca=&quot;1&quot; si=&quot;95&quot;/&gt;&lt;v&gt;2.8041058396308625E-2&lt;/v&gt;&lt;/c&gt;&lt;c r=&quot;G913&quot; s=&quot;80&quot;&gt;&lt;f t=&quot;shared&quot; ca=&quot;1&quot; si=&quot;96&quot;/&gt;&lt;v&gt;8.1544689321268321E-2&lt;/v&gt;&lt;/c&gt;&lt;c r=&quot;H913&quot; s=&quot;81&quot;&gt;&lt;f t=&quot;shared&quot; ca=&quot;1&quot; si=&quot;97&quot;/&gt;&lt;v&gt;1888.9176186344416&lt;/v&gt;&lt;/c&gt;&lt;c r=&quot;I913&quot; s=&quot;62&quot;&gt;&lt;f t=&quot;shared&quot; ca=&quot;1&quot; si=&quot;98&quot;/&gt;&lt;v&gt;28.778352372688833&lt;/v&gt;&lt;/c&gt;&lt;/row&gt;&lt;row r=&quot;914&quot; spans=&quot;2:9&quot; x14ac:dyDescent=&quot;0.25&quot;&gt;&lt;c r=&quot;B914&quot; s=&quot;83&quot;&gt;&lt;v&gt;869&lt;/v&gt;&lt;/c&gt;&lt;c r=&quot;C914&quot; s=&quot;80&quot;&gt;&lt;f t=&quot;shared&quot; ca=&quot;1&quot; si=&quot;92&quot;/&gt;&lt;v&gt;4.6643790331848803E-2&lt;/v&gt;&lt;/c&gt;&lt;c r=&quot;D914&quot; s=&quot;80&quot;&gt;&lt;f t=&quot;shared&quot; ca=&quot;1&quot; si=&quot;93&quot;/&gt;&lt;v&gt;0.16657624925759648&lt;/v&gt;&lt;/c&gt;&lt;c r=&quot;E914&quot; s=&quot;80&quot;&gt;&lt;f t=&quot;shared&quot; ca=&quot;1&quot; si=&quot;94&quot;/&gt;&lt;v&gt;7.1642699337499935E-2&lt;/v&gt;&lt;/c&gt;&lt;c r=&quot;F914&quot; s=&quot;80&quot;&gt;&lt;f t=&quot;shared&quot; ca=&quot;1&quot; si=&quot;95&quot;/&gt;&lt;v&gt;2.2847901412368529E-2&lt;/v&gt;&lt;/c&gt;&lt;c r=&quot;G914&quot; s=&quot;80&quot;&gt;&lt;f t=&quot;shared&quot; ca=&quot;1&quot; si=&quot;96&quot;/&gt;&lt;v&gt;0.10160337448031753&lt;/v&gt;&lt;/c&gt;&lt;c r=&quot;H914&quot; s=&quot;81&quot;&gt;&lt;f t=&quot;shared&quot; ca=&quot;1&quot; si=&quot;97&quot;/&gt;&lt;v&gt;2484.6017144782031&lt;/v&gt;&lt;/c&gt;&lt;c r=&quot;I914&quot; s=&quot;62&quot;&gt;&lt;f t=&quot;shared&quot; ca=&quot;1&quot; si=&quot;98&quot;/&gt;&lt;v&gt;40.692034289564063&lt;/v&gt;&lt;/c&gt;&lt;/row&gt;&lt;row r=&quot;915&quot; spans=&quot;2:9&quot; x14ac:dyDescent=&quot;0.25&quot;&gt;&lt;c r=&quot;B915&quot; s=&quot;83&quot;&gt;&lt;v&gt;870&lt;/v&gt;&lt;/c&gt;&lt;c r=&quot;C915&quot; s=&quot;80&quot;&gt;&lt;f t=&quot;shared&quot; ca=&quot;1&quot; si=&quot;92&quot;/&gt;&lt;v&gt;6.4102446864107238E-2&lt;/v&gt;&lt;/c&gt;&lt;c r=&quot;D915&quot; s=&quot;80&quot;&gt;&lt;f t=&quot;shared&quot; ca=&quot;1&quot; si=&quot;93&quot;/&gt;&lt;v&gt;0.17038726072523902&lt;/v&gt;&lt;/c&gt;&lt;c r=&quot;E915&quot; s=&quot;80&quot;&gt;&lt;f t=&quot;shared&quot; ca=&quot;1&quot; si=&quot;94&quot;/&gt;&lt;v&gt;8.5508899812003408E-2&lt;/v&gt;&lt;/c&gt;&lt;c r=&quot;F915&quot; s=&quot;80&quot;&gt;&lt;f t=&quot;shared&quot; ca=&quot;1&quot; si=&quot;95&quot;/&gt;&lt;v&gt;1.9609006518658621E-2&lt;/v&gt;&lt;/c&gt;&lt;c r=&quot;G915&quot; s=&quot;80&quot;&gt;&lt;f t=&quot;shared&quot; ca=&quot;1&quot; si=&quot;96&quot;/&gt;&lt;v&gt;0.10427108250766731&lt;/v&gt;&lt;/c&gt;&lt;c r=&quot;H915&quot; s=&quot;81&quot;&gt;&lt;f t=&quot;shared&quot; ca=&quot;1&quot; si=&quot;97&quot;/&gt;&lt;v&gt;2049.2655438568927&lt;/v&gt;&lt;/c&gt;&lt;c r=&quot;I915&quot; s=&quot;62&quot;&gt;&lt;f t=&quot;shared&quot; ca=&quot;1&quot; si=&quot;98&quot;/&gt;&lt;v&gt;31.985310877137852&lt;/v&gt;&lt;/c&gt;&lt;/row&gt;&lt;row r=&quot;916&quot; spans=&quot;2:9&quot; x14ac:dyDescent=&quot;0.25&quot;&gt;&lt;c r=&quot;B916&quot; s=&quot;83&quot;&gt;&lt;v&gt;871&lt;/v&gt;&lt;/c&gt;&lt;c r=&quot;C916&quot; s=&quot;80&quot;&gt;&lt;f t=&quot;shared&quot; ca=&quot;1&quot; si=&quot;92&quot;/&gt;&lt;v&gt;5.6221582222453201E-2&lt;/v&gt;&lt;/c&gt;&lt;c r=&quot;D916&quot; s=&quot;80&quot;&gt;&lt;f t=&quot;shared&quot; ca=&quot;1&quot; si=&quot;93&quot;/&gt;&lt;v&gt;0.17195733298978405&lt;/v&gt;&lt;/c&gt;&lt;c r=&quot;E916&quot; s=&quot;80&quot;&gt;&lt;f t=&quot;shared&quot; ca=&quot;1&quot; si=&quot;94&quot;/&gt;&lt;v&gt;7.2020791541864082E-2&lt;/v&gt;&lt;/c&gt;&lt;c r=&quot;F916&quot; s=&quot;80&quot;&gt;&lt;f t=&quot;shared&quot; ca=&quot;1&quot; si=&quot;95&quot;/&gt;&lt;v&gt;2.8701742379488165E-2&lt;/v&gt;&lt;/c&gt;&lt;c r=&quot;G916&quot; s=&quot;80&quot;&gt;&lt;f t=&quot;shared&quot; ca=&quot;1&quot; si=&quot;96&quot;/&gt;&lt;v&gt;0.10537013309284884&lt;/v&gt;&lt;/c&gt;&lt;c r=&quot;H916&quot; s=&quot;81&quot;&gt;&lt;f t=&quot;shared&quot; ca=&quot;1&quot; si=&quot;97&quot;/&gt;&lt;v&gt;2968.5735751887719&lt;/v&gt;&lt;/c&gt;&lt;c r=&quot;I916&quot; s=&quot;62&quot;&gt;&lt;f t=&quot;shared&quot; ca=&quot;1&quot; si=&quot;98&quot;/&gt;&lt;v&gt;50.371471503775439&lt;/v&gt;&lt;/c&gt;&lt;/row&gt;&lt;row r=&quot;917&quot; spans=&quot;2:9&quot; x14ac:dyDescent=&quot;0.25&quot;&gt;&lt;c r=&quot;B917&quot; s=&quot;83&quot;&gt;&lt;v&gt;872&lt;/v&gt;&lt;/c&gt;&lt;c r=&quot;C917&quot; s=&quot;80&quot;&gt;&lt;f t=&quot;shared&quot; ca=&quot;1&quot; si=&quot;92&quot;/&gt;&lt;v&gt;2.9926530225933008E-2&lt;/v&gt;&lt;/c&gt;&lt;c r=&quot;D917&quot; s=&quot;80&quot;&gt;&lt;f t=&quot;shared&quot; ca=&quot;1&quot; si=&quot;93&quot;/&gt;&lt;v&gt;0.16161378162347909&lt;/v&gt;&lt;/c&gt;&lt;c r=&quot;E917&quot; s=&quot;80&quot;&gt;&lt;f t=&quot;shared&quot; ca=&quot;1&quot; si=&quot;94&quot;/&gt;&lt;v&gt;7.9496017148317263E-2&lt;/v&gt;&lt;/c&gt;&lt;c r=&quot;F917&quot; s=&quot;80&quot;&gt;&lt;f t=&quot;shared&quot; ca=&quot;1&quot; si=&quot;95&quot;/&gt;&lt;v&gt;2.4110317664201034E-2&lt;/v&gt;&lt;/c&gt;&lt;c r=&quot;G917&quot; s=&quot;80&quot;&gt;&lt;f t=&quot;shared&quot; ca=&quot;1&quot; si=&quot;96&quot;/&gt;&lt;v&gt;9.812964713643535E-2&lt;/v&gt;&lt;/c&gt;&lt;c r=&quot;H917&quot; s=&quot;81&quot;&gt;&lt;f t=&quot;shared&quot; ca=&quot;1&quot; si=&quot;97&quot;/&gt;&lt;v&gt;1954.5465564005344&lt;/v&gt;&lt;/c&gt;&lt;c r=&quot;I917&quot; s=&quot;62&quot;&gt;&lt;f t=&quot;shared&quot; ca=&quot;1&quot; si=&quot;98&quot;/&gt;&lt;v&gt;30.090931128010688&lt;/v&gt;&lt;/c&gt;&lt;/row&gt;&lt;row r=&quot;918&quot; spans=&quot;2:9&quot; x14ac:dyDescent=&quot;0.25&quot;&gt;&lt;c r=&quot;B918&quot; s=&quot;83&quot;&gt;&lt;v&gt;873&lt;/v&gt;&lt;/c&gt;&lt;c r=&quot;C918&quot; s=&quot;80&quot;&gt;&lt;f t=&quot;shared&quot; ca=&quot;1&quot; si=&quot;92&quot;/&gt;&lt;v&gt;2.6455549381936803E-2&lt;/v&gt;&lt;/c&gt;&lt;c r=&quot;D918&quot; s=&quot;80&quot;&gt;&lt;f t=&quot;shared&quot; ca=&quot;1&quot; si=&quot;93&quot;/&gt;&lt;v&gt;0.1491967625936883&lt;/v&gt;&lt;/c&gt;&lt;c r=&quot;E918&quot; s=&quot;80&quot;&gt;&lt;f t=&quot;shared&quot; ca=&quot;1&quot; si=&quot;94&quot;/&gt;&lt;v&gt;8.1840081342569149E-2&lt;/v&gt;&lt;/c&gt;&lt;c r=&quot;F918&quot; s=&quot;80&quot;&gt;&lt;f t=&quot;shared&quot; ca=&quot;1&quot; si=&quot;95&quot;/&gt;&lt;v&gt;2.7973017362817966E-2&lt;/v&gt;&lt;/c&gt;&lt;c r=&quot;G918&quot; s=&quot;80&quot;&gt;&lt;f t=&quot;shared&quot; ca=&quot;1&quot; si=&quot;96&quot;/&gt;&lt;v&gt;8.9437733815581816E-2&lt;/v&gt;&lt;/c&gt;&lt;c r=&quot;H918&quot; s=&quot;81&quot;&gt;&lt;f t=&quot;shared&quot; ca=&quot;1&quot; si=&quot;97&quot;/&gt;&lt;v&gt;1780.1851328962057&lt;/v&gt;&lt;/c&gt;&lt;c r=&quot;I918&quot; s=&quot;62&quot;&gt;&lt;f t=&quot;shared&quot; ca=&quot;1&quot; si=&quot;98&quot;/&gt;&lt;v&gt;26.603702657924114&lt;/v&gt;&lt;/c&gt;&lt;/row&gt;&lt;row r=&quot;919&quot; spans=&quot;2:9&quot; x14ac:dyDescent=&quot;0.25&quot;&gt;&lt;c r=&quot;B919&quot; s=&quot;83&quot;&gt;&lt;v&gt;874&lt;/v&gt;&lt;/c&gt;&lt;c r=&quot;C919&quot; s=&quot;80&quot;&gt;&lt;f t=&quot;shared&quot; ca=&quot;1&quot; si=&quot;92&quot;/&gt;&lt;v&gt;6.0269126792702396E-2&lt;/v&gt;&lt;/c&gt;&lt;c r=&quot;D919&quot; s=&quot;80&quot;&gt;&lt;f t=&quot;shared&quot; ca=&quot;1&quot; si=&quot;93&quot;/&gt;&lt;v&gt;0.16432496270392072&lt;/v&gt;&lt;/c&gt;&lt;c r=&quot;E919&quot; s=&quot;80&quot;&gt;&lt;f t=&quot;shared&quot; ca=&quot;1&quot; si=&quot;94&quot;/&gt;&lt;v&gt;8.804887487727571E-2&lt;/v&gt;&lt;/c&gt;&lt;c r=&quot;F919&quot; s=&quot;80&quot;&gt;&lt;f t=&quot;shared&quot; ca=&quot;1&quot; si=&quot;95&quot;/&gt;&lt;v&gt;2.6391805947838264E-2&lt;/v&gt;&lt;/c&gt;&lt;c r=&quot;G919&quot; s=&quot;80&quot;&gt;&lt;f t=&quot;shared&quot; ca=&quot;1&quot; si=&quot;96&quot;/&gt;&lt;v&gt;0.1000274738927445&lt;/v&gt;&lt;/c&gt;&lt;c r=&quot;H919&quot; s=&quot;81&quot;&gt;&lt;f t=&quot;shared&quot; ca=&quot;1&quot; si=&quot;97&quot;/&gt;&lt;v&gt;2022.5691447164804&lt;/v&gt;&lt;/c&gt;&lt;c r=&quot;I919&quot; s=&quot;62&quot;&gt;&lt;f t=&quot;shared&quot; ca=&quot;1&quot; si=&quot;98&quot;/&gt;&lt;v&gt;31.451382894329608&lt;/v&gt;&lt;/c&gt;&lt;/row&gt;&lt;row r=&quot;920&quot; spans=&quot;2:9&quot; x14ac:dyDescent=&quot;0.25&quot;&gt;&lt;c r=&quot;B920&quot; s=&quot;83&quot;&gt;&lt;v&gt;875&lt;/v&gt;&lt;/c&gt;&lt;c r=&quot;C920&quot; s=&quot;80&quot;&gt;&lt;f t=&quot;shared&quot; ca=&quot;1&quot; si=&quot;92&quot;/&gt;&lt;v&gt;6.61071326646476E-2&lt;/v&gt;&lt;/c&gt;&lt;c r=&quot;D920&quot; s=&quot;80&quot;&gt;&lt;f t=&quot;shared&quot; ca=&quot;1&quot; si=&quot;93&quot;/&gt;&lt;v&gt;0.14238118418457701&lt;/v&gt;&lt;/c&gt;&lt;c r=&quot;E920&quot; s=&quot;80&quot;&gt;&lt;f t=&quot;shared&quot; ca=&quot;1&quot; si=&quot;94&quot;/&gt;&lt;v&gt;7.4775141699136405E-2&lt;/v&gt;&lt;/c&gt;&lt;c r=&quot;F920&quot; s=&quot;80&quot;&gt;&lt;f t=&quot;shared&quot; ca=&quot;1&quot; si=&quot;95&quot;/&gt;&lt;v&gt;2.6962311903960312E-2&lt;/v&gt;&lt;/c&gt;&lt;c r=&quot;G920&quot; s=&quot;80&quot;&gt;&lt;f t=&quot;shared&quot; ca=&quot;1&quot; si=&quot;96&quot;/&gt;&lt;v&gt;8.4666828929203908E-2&lt;/v&gt;&lt;/c&gt;&lt;c r=&quot;H920&quot; s=&quot;81&quot;&gt;&lt;f t=&quot;shared&quot; ca=&quot;1&quot; si=&quot;97&quot;/&gt;&lt;v&gt;2267.5634706463052&lt;/v&gt;&lt;/c&gt;&lt;c r=&quot;I920&quot; s=&quot;62&quot;&gt;&lt;f t=&quot;shared&quot; ca=&quot;1&quot; si=&quot;98&quot;/&gt;&lt;v&gt;36.351269412926101&lt;/v&gt;&lt;/c&gt;&lt;/row&gt;&lt;row r=&quot;921&quot; spans=&quot;2:9&quot; x14ac:dyDescent=&quot;0.25&quot;&gt;&lt;c r=&quot;B921&quot; s=&quot;83&quot;&gt;&lt;v&gt;876&lt;/v&gt;&lt;/c&gt;&lt;c r=&quot;C921&quot; s=&quot;80&quot;&gt;&lt;f t=&quot;shared&quot; ca=&quot;1&quot; si=&quot;92&quot;/&gt;&lt;v&gt;5.4200943442029005E-2&lt;/v&gt;&lt;/c&gt;&lt;c r=&quot;D921&quot; s=&quot;80&quot;&gt;&lt;f t=&quot;shared&quot; ca=&quot;1&quot; si=&quot;93&quot;/&gt;&lt;v&gt;0.14944006723501327&lt;/v&gt;&lt;/c&gt;&lt;c r=&quot;E921&quot; s=&quot;80&quot;&gt;&lt;f t=&quot;shared&quot; ca=&quot;1&quot; si=&quot;94&quot;/&gt;&lt;v&gt;8.0288437502991195E-2&lt;/v&gt;&lt;/c&gt;&lt;c r=&quot;F921&quot; s=&quot;80&quot;&gt;&lt;f t=&quot;shared&quot; ca=&quot;1&quot; si=&quot;95&quot;/&gt;&lt;v&gt;2.2321287332941454E-2&lt;/v&gt;&lt;/c&gt;&lt;c r=&quot;G921&quot; s=&quot;80&quot;&gt;&lt;f t=&quot;shared&quot; ca=&quot;1&quot; si=&quot;96&quot;/&gt;&lt;v&gt;8.9608047064509283E-2&lt;/v&gt;&lt;/c&gt;&lt;c r=&quot;H921&quot; s=&quot;81&quot;&gt;&lt;f t=&quot;shared&quot; ca=&quot;1&quot; si=&quot;97&quot;/&gt;&lt;v&gt;1905.8915771092672&lt;/v&gt;&lt;/c&gt;&lt;c r=&quot;I921&quot; s=&quot;62&quot;&gt;&lt;f t=&quot;shared&quot; ca=&quot;1&quot; si=&quot;98&quot;/&gt;&lt;v&gt;29.117831542185346&lt;/v&gt;&lt;/c&gt;&lt;/row&gt;&lt;row r=&quot;922&quot; spans=&quot;2:9&quot; x14ac:dyDescent=&quot;0.25&quot;&gt;&lt;c r=&quot;B922&quot; s=&quot;83&quot;&gt;&lt;v&gt;877&lt;/v&gt;&lt;/c&gt;&lt;c r=&quot;C922&quot; s=&quot;80&quot;&gt;&lt;f t=&quot;shared&quot; ca=&quot;1&quot; si=&quot;92&quot;/&gt;&lt;v&gt;4.3700290236674051E-2&lt;/v&gt;&lt;/c&gt;&lt;c r=&quot;D922&quot; s=&quot;80&quot;&gt;&lt;f t=&quot;shared&quot; ca=&quot;1&quot; si=&quot;93&quot;/&gt;&lt;v&gt;0.13601889099583475&lt;/v&gt;&lt;/c&gt;&lt;c r=&quot;E922&quot; s=&quot;80&quot;&gt;&lt;f t=&quot;shared&quot; ca=&quot;1&quot; si=&quot;94&quot;/&gt;&lt;v&gt;9.7094801603311631E-2&lt;/v&gt;&lt;/c&gt;&lt;c r=&quot;F922&quot; s=&quot;80&quot;&gt;&lt;f t=&quot;shared&quot; ca=&quot;1&quot; si=&quot;95&quot;/&gt;&lt;v&gt;2.5210417949458268E-2&lt;/v&gt;&lt;/c&gt;&lt;c r=&quot;G922&quot; s=&quot;80&quot;&gt;&lt;f t=&quot;shared&quot; ca=&quot;1&quot; si=&quot;96&quot;/&gt;&lt;v&gt;8.0213223697084335E-2&lt;/v&gt;&lt;/c&gt;&lt;c r=&quot;H922&quot; s=&quot;81&quot;&gt;&lt;f t=&quot;shared&quot; ca=&quot;1&quot; si=&quot;97&quot;/&gt;&lt;v&gt;1299.4718050838212&lt;/v&gt;&lt;/c&gt;&lt;c r=&quot;I922&quot; s=&quot;62&quot;&gt;&lt;f t=&quot;shared&quot; ca=&quot;1&quot; si=&quot;98&quot;/&gt;&lt;v&gt;16.989436101676425&lt;/v&gt;&lt;/c&gt;&lt;/row&gt;&lt;row r=&quot;923&quot; spans=&quot;2:9&quot; x14ac:dyDescent=&quot;0.25&quot;&gt;&lt;c r=&quot;B923&quot; s=&quot;83&quot;&gt;&lt;v&gt;878&lt;/v&gt;&lt;/c&gt;&lt;c r=&quot;C923&quot; s=&quot;80&quot;&gt;&lt;f t=&quot;shared&quot; ca=&quot;1&quot; si=&quot;92&quot;/&gt;&lt;v&gt;5.4030733251219341E-2&lt;/v&gt;&lt;/c&gt;&lt;c r=&quot;D923&quot; s=&quot;80&quot;&gt;&lt;f t=&quot;shared&quot; ca=&quot;1&quot; si=&quot;93&quot;/&gt;&lt;v&gt;0.14243415436159565&lt;/v&gt;&lt;/c&gt;&lt;c r=&quot;E923&quot; s=&quot;80&quot;&gt;&lt;f t=&quot;shared&quot; ca=&quot;1&quot; si=&quot;94&quot;/&gt;&lt;v&gt;7.3502326377770599E-2&lt;/v&gt;&lt;/c&gt;&lt;c r=&quot;F923&quot; s=&quot;80&quot;&gt;&lt;f t=&quot;shared&quot; ca=&quot;1&quot; si=&quot;95&quot;/&gt;&lt;v&gt;2.5286265207106216E-2&lt;/v&gt;&lt;/c&gt;&lt;c r=&quot;G923&quot; s=&quot;80&quot;&gt;&lt;f t=&quot;shared&quot; ca=&quot;1&quot; si=&quot;96&quot;/&gt;&lt;v&gt;8.470390805311695E-2&lt;/v&gt;&lt;/c&gt;&lt;c r=&quot;H923&quot; s=&quot;81&quot;&gt;&lt;f t=&quot;shared&quot; ca=&quot;1&quot; si=&quot;97&quot;/&gt;&lt;v&gt;2146.9029347915071&lt;/v&gt;&lt;/c&gt;&lt;c r=&quot;I923&quot; s=&quot;62&quot;&gt;&lt;f t=&quot;shared&quot; ca=&quot;1&quot; si=&quot;98&quot;/&gt;&lt;v&gt;33.938058695830144&lt;/v&gt;&lt;/c&gt;&lt;/row&gt;&lt;row r=&quot;924&quot; spans=&quot;2:9&quot; x14ac:dyDescent=&quot;0.25&quot;&gt;&lt;c r=&quot;B924&quot; s=&quot;83&quot;&gt;&lt;v&gt;879&lt;/v&gt;&lt;/c&gt;&lt;c r=&quot;C924&quot; s=&quot;80&quot;&gt;&lt;f t=&quot;shared&quot; ca=&quot;1&quot; si=&quot;92&quot;/&gt;&lt;v&gt;4.6469099944332688E-2&lt;/v&gt;&lt;/c&gt;&lt;c r=&quot;D924&quot; s=&quot;80&quot;&gt;&lt;f t=&quot;shared&quot; ca=&quot;1&quot; si=&quot;93&quot;/&gt;&lt;v&gt;0.16254228267009294&lt;/v&gt;&lt;/c&gt;&lt;c r=&quot;E924&quot; s=&quot;80&quot;&gt;&lt;f t=&quot;shared&quot; ca=&quot;1&quot; si=&quot;94&quot;/&gt;&lt;v&gt;8.306296644319483E-2&lt;/v&gt;&lt;/c&gt;&lt;c r=&quot;F924&quot; s=&quot;80&quot;&gt;&lt;f t=&quot;shared&quot; ca=&quot;1&quot; si=&quot;95&quot;/&gt;&lt;v&gt;2.4687010243696909E-2&lt;/v&gt;&lt;/c&gt;&lt;c r=&quot;G924&quot; s=&quot;80&quot;&gt;&lt;f t=&quot;shared&quot; ca=&quot;1&quot; si=&quot;96&quot;/&gt;&lt;v&gt;9.8779597869065067E-2&lt;/v&gt;&lt;/c&gt;&lt;c r=&quot;H924&quot; s=&quot;81&quot;&gt;&lt;f t=&quot;shared&quot; ca=&quot;1&quot; si=&quot;97&quot;/&gt;&lt;v&gt;2001.4601000163602&lt;/v&gt;&lt;/c&gt;&lt;c r=&quot;I924&quot; s=&quot;62&quot;&gt;&lt;f t=&quot;shared&quot; ca=&quot;1&quot; si=&quot;98&quot;/&gt;&lt;v&gt;31.029202000327203&lt;/v&gt;&lt;/c&gt;&lt;/row&gt;&lt;row r=&quot;925&quot; spans=&quot;2:9&quot; x14ac:dyDescent=&quot;0.25&quot;&gt;&lt;c r=&quot;B925&quot; s=&quot;83&quot;&gt;&lt;v&gt;880&lt;/v&gt;&lt;/c&gt;&lt;c r=&quot;C925&quot; s=&quot;80&quot;&gt;&lt;f t=&quot;shared&quot; ca=&quot;1&quot; si=&quot;92&quot;/&gt;&lt;v&gt;3.5368931330848674E-2&lt;/v&gt;&lt;/c&gt;&lt;c r=&quot;D925&quot; s=&quot;80&quot;&gt;&lt;f t=&quot;shared&quot; ca=&quot;1&quot; si=&quot;93&quot;/&gt;&lt;v&gt;0.143849573285248&lt;/v&gt;&lt;/c&gt;&lt;c r=&quot;E925&quot; s=&quot;80&quot;&gt;&lt;f t=&quot;shared&quot; ca=&quot;1&quot; si=&quot;94&quot;/&gt;&lt;v&gt;7.9678307332276113E-2&lt;/v&gt;&lt;/c&gt;&lt;c r=&quot;F925&quot; s=&quot;80&quot;&gt;&lt;f t=&quot;shared&quot; ca=&quot;1&quot; si=&quot;95&quot;/&gt;&lt;v&gt;2.6839141870259802E-2&lt;/v&gt;&lt;/c&gt;&lt;c r=&quot;G925&quot; s=&quot;80&quot;&gt;&lt;f t=&quot;shared&quot; ca=&quot;1&quot; si=&quot;96&quot;/&gt;&lt;v&gt;8.5694701299673604E-2&lt;/v&gt;&lt;/c&gt;&lt;c r=&quot;H925&quot; s=&quot;81&quot;&gt;&lt;f t=&quot;shared&quot; ca=&quot;1&quot; si=&quot;97&quot;/&gt;&lt;v&gt;1815.5021610632377&lt;/v&gt;&lt;/c&gt;&lt;c r=&quot;I925&quot; s=&quot;62&quot;&gt;&lt;f t=&quot;shared&quot; ca=&quot;1&quot; si=&quot;98&quot;/&gt;&lt;v&gt;27.310043221264756&lt;/v&gt;&lt;/c&gt;&lt;/row&gt;&lt;row r=&quot;926&quot; spans=&quot;2:9&quot; x14ac:dyDescent=&quot;0.25&quot;&gt;&lt;c r=&quot;B926&quot; s=&quot;83&quot;&gt;&lt;v&gt;881&lt;/v&gt;&lt;/c&gt;&lt;c r=&quot;C926&quot; s=&quot;80&quot;&gt;&lt;f t=&quot;shared&quot; ca=&quot;1&quot; si=&quot;92&quot;/&gt;&lt;v&gt;3.8692738700558081E-2&lt;/v&gt;&lt;/c&gt;&lt;c r=&quot;D926&quot; s=&quot;80&quot;&gt;&lt;f t=&quot;shared&quot; ca=&quot;1&quot; si=&quot;93&quot;/&gt;&lt;v&gt;0.17396350345315681&lt;/v&gt;&lt;/c&gt;&lt;c r=&quot;E926&quot; s=&quot;80&quot;&gt;&lt;f t=&quot;shared&quot; ca=&quot;1&quot; si=&quot;94&quot;/&gt;&lt;v&gt;8.1668333228539419E-2&lt;/v&gt;&lt;/c&gt;&lt;c r=&quot;F926&quot; s=&quot;80&quot;&gt;&lt;f t=&quot;shared&quot; ca=&quot;1&quot; si=&quot;95&quot;/&gt;&lt;v&gt;2.7926046766301116E-2&lt;/v&gt;&lt;/c&gt;&lt;c r=&quot;G926&quot; s=&quot;80&quot;&gt;&lt;f t=&quot;shared&quot; ca=&quot;1&quot; si=&quot;96&quot;/&gt;&lt;v&gt;0.10677445241720976&lt;/v&gt;&lt;/c&gt;&lt;c r=&quot;H926&quot; s=&quot;81&quot;&gt;&lt;f t=&quot;shared&quot; ca=&quot;1&quot; si=&quot;97&quot;/&gt;&lt;v&gt;2248.1102583307579&lt;/v&gt;&lt;/c&gt;&lt;c r=&quot;I926&quot; s=&quot;62&quot;&gt;&lt;f t=&quot;shared&quot; ca=&quot;1&quot; si=&quot;98&quot;/&gt;&lt;v&gt;35.962205166615156&lt;/v&gt;&lt;/c&gt;&lt;/row&gt;&lt;row r=&quot;927&quot; spans=&quot;2:9&quot; x14ac:dyDescent=&quot;0.25&quot;&gt;&lt;c r=&quot;B927&quot; s=&quot;83&quot;&gt;&lt;v&gt;882&lt;/v&gt;&lt;/c&gt;&lt;c r=&quot;C927&quot; s=&quot;80&quot;&gt;&lt;f t=&quot;shared&quot; ca=&quot;1&quot; si=&quot;92&quot;/&gt;&lt;v&gt;5.3571810772168771E-2&lt;/v&gt;&lt;/c&gt;&lt;c r=&quot;D927&quot; s=&quot;80&quot;&gt;&lt;f t=&quot;shared&quot; ca=&quot;1&quot; si=&quot;93&quot;/&gt;&lt;v&gt;0.13798934058741202&lt;/v&gt;&lt;/c&gt;&lt;c r=&quot;E927&quot; s=&quot;80&quot;&gt;&lt;f t=&quot;shared&quot; ca=&quot;1&quot; si=&quot;94&quot;/&gt;&lt;v&gt;8.6148920741367208E-2&lt;/v&gt;&lt;/c&gt;&lt;c r=&quot;F927&quot; s=&quot;80&quot;&gt;&lt;f t=&quot;shared&quot; ca=&quot;1&quot; si=&quot;95&quot;/&gt;&lt;v&gt;2.2386925284897035E-2&lt;/v&gt;&lt;/c&gt;&lt;c r=&quot;G927&quot; s=&quot;80&quot;&gt;&lt;f t=&quot;shared&quot; ca=&quot;1&quot; si=&quot;96&quot;/&gt;&lt;v&gt;8.1592538411188409E-2&lt;/v&gt;&lt;/c&gt;&lt;c r=&quot;H927&quot; s=&quot;81&quot;&gt;&lt;f t=&quot;shared&quot; ca=&quot;1&quot; si=&quot;97&quot;/&gt;&lt;v&gt;1571.0116700332828&lt;/v&gt;&lt;/c&gt;&lt;c r=&quot;I927&quot; s=&quot;62&quot;&gt;&lt;f t=&quot;shared&quot; ca=&quot;1&quot; si=&quot;98&quot;/&gt;&lt;v&gt;22.420233400665655&lt;/v&gt;&lt;/c&gt;&lt;/row&gt;&lt;row r=&quot;928&quot; spans=&quot;2:9&quot; x14ac:dyDescent=&quot;0.25&quot;&gt;&lt;c r=&quot;B928&quot; s=&quot;83&quot;&gt;&lt;v&gt;883&lt;/v&gt;&lt;/c&gt;&lt;c r=&quot;C928&quot; s=&quot;80&quot;&gt;&lt;f t=&quot;shared&quot; ca=&quot;1&quot; si=&quot;92&quot;/&gt;&lt;v&gt;3.3515261055813921E-2&lt;/v&gt;&lt;/c&gt;&lt;c r=&quot;D928&quot; s=&quot;80&quot;&gt;&lt;f t=&quot;shared&quot; ca=&quot;1&quot; si=&quot;93&quot;/&gt;&lt;v&gt;0.14967642939310963&lt;/v&gt;&lt;/c&gt;&lt;c r=&quot;E928&quot; s=&quot;80&quot;&gt;&lt;f t=&quot;shared&quot; ca=&quot;1&quot; si=&quot;94&quot;/&gt;&lt;v&gt;7.7234486636358748E-2&lt;/v&gt;&lt;/c&gt;&lt;c r=&quot;F928&quot; s=&quot;80&quot;&gt;&lt;f t=&quot;shared&quot; ca=&quot;1&quot; si=&quot;95&quot;/&gt;&lt;v&gt;2.3963329106717224E-2&lt;/v&gt;&lt;/c&gt;&lt;c r=&quot;G928&quot; s=&quot;80&quot;&gt;&lt;f t=&quot;shared&quot; ca=&quot;1&quot; si=&quot;96&quot;/&gt;&lt;v&gt;8.9773500575176746E-2&lt;/v&gt;&lt;/c&gt;&lt;c r=&quot;H928&quot; s=&quot;81&quot;&gt;&lt;f t=&quot;shared&quot; ca=&quot;1&quot; si=&quot;97&quot;/&gt;&lt;v&gt;1889.8041331621002&lt;/v&gt;&lt;/c&gt;&lt;c r=&quot;I928&quot; s=&quot;62&quot;&gt;&lt;f t=&quot;shared&quot; ca=&quot;1&quot; si=&quot;98&quot;/&gt;&lt;v&gt;28.796082663242004&lt;/v&gt;&lt;/c&gt;&lt;/row&gt;&lt;row r=&quot;929&quot; spans=&quot;2:9&quot; x14ac:dyDescent=&quot;0.25&quot;&gt;&lt;c r=&quot;B929&quot; s=&quot;83&quot;&gt;&lt;v&gt;884&lt;/v&gt;&lt;/c&gt;&lt;c r=&quot;C929&quot; s=&quot;80&quot;&gt;&lt;f t=&quot;shared&quot; ca=&quot;1&quot; si=&quot;92&quot;/&gt;&lt;v&gt;3.9806069888085063E-2&lt;/v&gt;&lt;/c&gt;&lt;c r=&quot;D929&quot; s=&quot;80&quot;&gt;&lt;f t=&quot;shared&quot; ca=&quot;1&quot; si=&quot;93&quot;/&gt;&lt;v&gt;0.13977063201149437&lt;/v&gt;&lt;/c&gt;&lt;c r=&quot;E929&quot; s=&quot;80&quot;&gt;&lt;f t=&quot;shared&quot; ca=&quot;1&quot; si=&quot;94&quot;/&gt;&lt;v&gt;7.8112885338863083E-2&lt;/v&gt;&lt;/c&gt;&lt;c r=&quot;F929&quot; s=&quot;80&quot;&gt;&lt;f t=&quot;shared&quot; ca=&quot;1&quot; si=&quot;95&quot;/&gt;&lt;v&gt;2.1445979827855552E-2&lt;/v&gt;&lt;/c&gt;&lt;c r=&quot;G929&quot; s=&quot;80&quot;&gt;&lt;f t=&quot;shared&quot; ca=&quot;1&quot; si=&quot;96&quot;/&gt;&lt;v&gt;8.2839442408046055E-2&lt;/v&gt;&lt;/c&gt;&lt;c r=&quot;H929&quot; s=&quot;81&quot;&gt;&lt;f t=&quot;shared&quot; ca=&quot;1&quot; si=&quot;97&quot;/&gt;&lt;v&gt;1699.124440689666&lt;/v&gt;&lt;/c&gt;&lt;c r=&quot;I929&quot; s=&quot;62&quot;&gt;&lt;f t=&quot;shared&quot; ca=&quot;1&quot; si=&quot;98&quot;/&gt;&lt;v&gt;24.982488813793321&lt;/v&gt;&lt;/c&gt;&lt;/row&gt;&lt;row r=&quot;930&quot; spans=&quot;2:9&quot; x14ac:dyDescent=&quot;0.25&quot;&gt;&lt;c r=&quot;B930&quot; s=&quot;83&quot;&gt;&lt;v&gt;885&lt;/v&gt;&lt;/c&gt;&lt;c r=&quot;C930&quot; s=&quot;80&quot;&gt;&lt;f t=&quot;shared&quot; ca=&quot;1&quot; si=&quot;92&quot;/&gt;&lt;v&gt;7.1675434222305948E-2&lt;/v&gt;&lt;/c&gt;&lt;c r=&quot;D930&quot; s=&quot;80&quot;&gt;&lt;f t=&quot;shared&quot; ca=&quot;1&quot; si=&quot;93&quot;/&gt;&lt;v&gt;0.14207512612194703&lt;/v&gt;&lt;/c&gt;&lt;c r=&quot;E930&quot; s=&quot;80&quot;&gt;&lt;f t=&quot;shared&quot; ca=&quot;1&quot; si=&quot;94&quot;/&gt;&lt;v&gt;8.5293625766459574E-2&lt;/v&gt;&lt;/c&gt;&lt;c r=&quot;F930&quot; s=&quot;80&quot;&gt;&lt;f t=&quot;shared&quot; ca=&quot;1&quot; si=&quot;95&quot;/&gt;&lt;v&gt;1.9494614701765466E-2&lt;/v&gt;&lt;/c&gt;&lt;c r=&quot;G930&quot; s=&quot;80&quot;&gt;&lt;f t=&quot;shared&quot; ca=&quot;1&quot; si=&quot;96&quot;/&gt;&lt;v&gt;8.4452588285362923E-2&lt;/v&gt;&lt;/c&gt;&lt;c r=&quot;H930&quot; s=&quot;81&quot;&gt;&lt;f t=&quot;shared&quot; ca=&quot;1&quot; si=&quot;97&quot;/&gt;&lt;v&gt;1716.8383154839833&lt;/v&gt;&lt;/c&gt;&lt;c r=&quot;I930&quot; s=&quot;62&quot;&gt;&lt;f t=&quot;shared&quot; ca=&quot;1&quot; si=&quot;98&quot;/&gt;&lt;v&gt;25.336766309679664&lt;/v&gt;&lt;/c&gt;&lt;/row&gt;&lt;row r=&quot;931&quot; spans=&quot;2:9&quot; x14ac:dyDescent=&quot;0.25&quot;&gt;&lt;c r=&quot;B931&quot; s=&quot;83&quot;&gt;&lt;v&gt;886&lt;/v&gt;&lt;/c&gt;&lt;c r=&quot;C931&quot; s=&quot;80&quot;&gt;&lt;f t=&quot;shared&quot; ca=&quot;1&quot; si=&quot;92&quot;/&gt;&lt;v&gt;6.7916699517248352E-2&lt;/v&gt;&lt;/c&gt;&lt;c r=&quot;D931&quot; s=&quot;80&quot;&gt;&lt;f t=&quot;shared&quot; ca=&quot;1&quot; si=&quot;93&quot;/&gt;&lt;v&gt;0.14995642832983616&lt;/v&gt;&lt;/c&gt;&lt;c r=&quot;E931&quot; s=&quot;80&quot;&gt;&lt;f t=&quot;shared&quot; ca=&quot;1&quot; si=&quot;94&quot;/&gt;&lt;v&gt;8.6917691081532217E-2&lt;/v&gt;&lt;/c&gt;&lt;c r=&quot;F931&quot; s=&quot;80&quot;&gt;&lt;f t=&quot;shared&quot; ca=&quot;1&quot; si=&quot;95&quot;/&gt;&lt;v&gt;2.279229954376618E-2&lt;/v&gt;&lt;/c&gt;&lt;c r=&quot;G931&quot; s=&quot;80&quot;&gt;&lt;f t=&quot;shared&quot; ca=&quot;1&quot; si=&quot;96&quot;/&gt;&lt;v&gt;8.9969499830885313E-2&lt;/v&gt;&lt;/c&gt;&lt;c r=&quot;H931&quot; s=&quot;81&quot;&gt;&lt;f t=&quot;shared&quot; ca=&quot;1&quot; si=&quot;97&quot;/&gt;&lt;v&gt;1827.714058861271&lt;/v&gt;&lt;/c&gt;&lt;c r=&quot;I931&quot; s=&quot;62&quot;&gt;&lt;f t=&quot;shared&quot; ca=&quot;1&quot; si=&quot;98&quot;/&gt;&lt;v&gt;27.55428117722542&lt;/v&gt;&lt;/c&gt;&lt;/row&gt;&lt;row r=&quot;932&quot; spans=&quot;2:9&quot; x14ac:dyDescent=&quot;0.25&quot;&gt;&lt;c r=&quot;B932&quot; s=&quot;83&quot;&gt;&lt;v&gt;887&lt;/v&gt;&lt;/c&gt;&lt;c r=&quot;C932&quot; s=&quot;80&quot;&gt;&lt;f t=&quot;shared&quot; ca=&quot;1&quot; si=&quot;92&quot;/&gt;&lt;v&gt;6.7165727056878399E-2&lt;/v&gt;&lt;/c&gt;&lt;c r=&quot;D932&quot; s=&quot;80&quot;&gt;&lt;f t=&quot;shared&quot; ca=&quot;1&quot; si=&quot;93&quot;/&gt;&lt;v&gt;0.16087103813035064&lt;/v&gt;&lt;/c&gt;&lt;c r=&quot;E932&quot; s=&quot;80&quot;&gt;&lt;f t=&quot;shared&quot; ca=&quot;1&quot; si=&quot;94&quot;/&gt;&lt;v&gt;8.6463347359169218E-2&lt;/v&gt;&lt;/c&gt;&lt;c r=&quot;F932&quot; s=&quot;80&quot;&gt;&lt;f t=&quot;shared&quot; ca=&quot;1&quot; si=&quot;95&quot;/&gt;&lt;v&gt;2.8282162891034537E-2&lt;/v&gt;&lt;/c&gt;&lt;c r=&quot;G932&quot; s=&quot;80&quot;&gt;&lt;f t=&quot;shared&quot; ca=&quot;1&quot; si=&quot;96&quot;/&gt;&lt;v&gt;9.7609726691245458E-2&lt;/v&gt;&lt;/c&gt;&lt;c r=&quot;H932&quot; s=&quot;81&quot;&gt;&lt;f t=&quot;shared&quot; ca=&quot;1&quot; si=&quot;97&quot;/&gt;&lt;v&gt;2141.9192643661431&lt;/v&gt;&lt;/c&gt;&lt;c r=&quot;I932&quot; s=&quot;62&quot;&gt;&lt;f t=&quot;shared&quot; ca=&quot;1&quot; si=&quot;98&quot;/&gt;&lt;v&gt;33.838385287322865&lt;/v&gt;&lt;/c&gt;&lt;/row&gt;&lt;row r=&quot;933&quot; spans=&quot;2:9&quot; x14ac:dyDescent=&quot;0.25&quot;&gt;&lt;c r=&quot;B933&quot; s=&quot;83&quot;&gt;&lt;v&gt;888&lt;/v&gt;&lt;/c&gt;&lt;c r=&quot;C933&quot; s=&quot;80&quot;&gt;&lt;f t=&quot;shared&quot; ca=&quot;1&quot; si=&quot;92&quot;/&gt;&lt;v&gt;4.6666394571118569E-2&lt;/v&gt;&lt;/c&gt;&lt;c r=&quot;D933&quot; s=&quot;80&quot;&gt;&lt;f t=&quot;shared&quot; ca=&quot;1&quot; si=&quot;93&quot;/&gt;&lt;v&gt;0.15160038363834832&lt;/v&gt;&lt;/c&gt;&lt;c r=&quot;E933&quot; s=&quot;80&quot;&gt;&lt;f t=&quot;shared&quot; ca=&quot;1&quot; si=&quot;94&quot;/&gt;&lt;v&gt;7.5905705252560407E-2&lt;/v&gt;&lt;/c&gt;&lt;c r=&quot;F933&quot; s=&quot;80&quot;&gt;&lt;f t=&quot;shared&quot; ca=&quot;1&quot; si=&quot;95&quot;/&gt;&lt;v&gt;2.8229557342619862E-2&lt;/v&gt;&lt;/c&gt;&lt;c r=&quot;G933&quot; s=&quot;80&quot;&gt;&lt;f t=&quot;shared&quot; ca=&quot;1&quot; si=&quot;96&quot;/&gt;&lt;v&gt;9.1120268546843824E-2&lt;/v&gt;&lt;/c&gt;&lt;c r=&quot;H933&quot; s=&quot;81&quot;&gt;&lt;f t=&quot;shared&quot; ca=&quot;1&quot; si=&quot;97&quot;/&gt;&lt;v&gt;2238.6558839476966&lt;/v&gt;&lt;/c&gt;&lt;c r=&quot;I933&quot; s=&quot;62&quot;&gt;&lt;f t=&quot;shared&quot; ca=&quot;1&quot; si=&quot;98&quot;/&gt;&lt;v&gt;35.77311767895393&lt;/v&gt;&lt;/c&gt;&lt;/row&gt;&lt;row r=&quot;934&quot; spans=&quot;2:9&quot; x14ac:dyDescent=&quot;0.25&quot;&gt;&lt;c r=&quot;B934&quot; s=&quot;83&quot;&gt;&lt;v&gt;889&lt;/v&gt;&lt;/c&gt;&lt;c r=&quot;C934&quot; s=&quot;80&quot;&gt;&lt;f t=&quot;shared&quot; ca=&quot;1&quot; si=&quot;92&quot;/&gt;&lt;v&gt;5.0771334155896991E-2&lt;/v&gt;&lt;/c&gt;&lt;c r=&quot;D934&quot; s=&quot;80&quot;&gt;&lt;f t=&quot;shared&quot; ca=&quot;1&quot; si=&quot;93&quot;/&gt;&lt;v&gt;0.15767277678647529&lt;/v&gt;&lt;/c&gt;&lt;c r=&quot;E934&quot; s=&quot;80&quot;&gt;&lt;f t=&quot;shared&quot; ca=&quot;1&quot; si=&quot;94&quot;/&gt;&lt;v&gt;7.7407628042285487E-2&lt;/v&gt;&lt;/c&gt;&lt;c r=&quot;F934&quot; s=&quot;80&quot;&gt;&lt;f t=&quot;shared&quot; ca=&quot;1&quot; si=&quot;95&quot;/&gt;&lt;v&gt;2.5524838133448823E-2&lt;/v&gt;&lt;/c&gt;&lt;c r=&quot;G934&quot; s=&quot;80&quot;&gt;&lt;f t=&quot;shared&quot; ca=&quot;1&quot; si=&quot;96&quot;/&gt;&lt;v&gt;9.5370943750532705E-2&lt;/v&gt;&lt;/c&gt;&lt;c r=&quot;H934&quot; s=&quot;81&quot;&gt;&lt;f t=&quot;shared&quot; ca=&quot;1&quot; si=&quot;97&quot;/&gt;&lt;v&gt;2211.2655254893807&lt;/v&gt;&lt;/c&gt;&lt;c r=&quot;I934&quot; s=&quot;62&quot;&gt;&lt;f t=&quot;shared&quot; ca=&quot;1&quot; si=&quot;98&quot;/&gt;&lt;v&gt;35.225310509787612&lt;/v&gt;&lt;/c&gt;&lt;/row&gt;&lt;row r=&quot;935&quot; spans=&quot;2:9&quot; x14ac:dyDescent=&quot;0.25&quot;&gt;&lt;c r=&quot;B935&quot; s=&quot;83&quot;&gt;&lt;v&gt;890&lt;/v&gt;&lt;/c&gt;&lt;c r=&quot;C935&quot; s=&quot;80&quot;&gt;&lt;f t=&quot;shared&quot; ca=&quot;1&quot; si=&quot;92&quot;/&gt;&lt;v&gt;2.8762560170266533E-2&lt;/v&gt;&lt;/c&gt;&lt;c r=&quot;D935&quot; s=&quot;80&quot;&gt;&lt;f t=&quot;shared&quot; ca=&quot;1&quot; si=&quot;93&quot;/&gt;&lt;v&gt;0.15154625539729441&lt;/v&gt;&lt;/c&gt;&lt;c r=&quot;E935&quot; s=&quot;80&quot;&gt;&lt;f t=&quot;shared&quot; ca=&quot;1&quot; si=&quot;94&quot;/&gt;&lt;v&gt;7.8880644318028964E-2&lt;/v&gt;&lt;/c&gt;&lt;c r=&quot;F935&quot; s=&quot;80&quot;&gt;&lt;f t=&quot;shared&quot; ca=&quot;1&quot; si=&quot;95&quot;/&gt;&lt;v&gt;2.3159257975797855E-2&lt;/v&gt;&lt;/c&gt;&lt;c r=&quot;G935&quot; s=&quot;80&quot;&gt;&lt;f t=&quot;shared&quot; ca=&quot;1&quot; si=&quot;96&quot;/&gt;&lt;v&gt;9.1082378778106099E-2&lt;/v&gt;&lt;/c&gt;&lt;c r=&quot;H935&quot; s=&quot;81&quot;&gt;&lt;f t=&quot;shared&quot; ca=&quot;1&quot; si=&quot;97&quot;/&gt;&lt;v&gt;1799.9037164655001&lt;/v&gt;&lt;/c&gt;&lt;c r=&quot;I935&quot; s=&quot;62&quot;&gt;&lt;f t=&quot;shared&quot; ca=&quot;1&quot; si=&quot;98&quot;/&gt;&lt;v&gt;26.998074329310001&lt;/v&gt;&lt;/c&gt;&lt;/row&gt;&lt;row r=&quot;936&quot; spans=&quot;2:9&quot; x14ac:dyDescent=&quot;0.25&quot;&gt;&lt;c r=&quot;B936&quot; s=&quot;83&quot;&gt;&lt;v&gt;891&lt;/v&gt;&lt;/c&gt;&lt;c r=&quot;C936&quot; s=&quot;80&quot;&gt;&lt;f t=&quot;shared&quot; ca=&quot;1&quot; si=&quot;92&quot;/&gt;&lt;v&gt;2.9119822266124851E-2&lt;/v&gt;&lt;/c&gt;&lt;c r=&quot;D936&quot; s=&quot;80&quot;&gt;&lt;f t=&quot;shared&quot; ca=&quot;1&quot; si=&quot;93&quot;/&gt;&lt;v&gt;0.15844907106706715&lt;/v&gt;&lt;/c&gt;&lt;c r=&quot;E936&quot; s=&quot;80&quot;&gt;&lt;f t=&quot;shared&quot; ca=&quot;1&quot; si=&quot;94&quot;/&gt;&lt;v&gt;7.7625765176017769E-2&lt;/v&gt;&lt;/c&gt;&lt;c r=&quot;F936&quot; s=&quot;80&quot;&gt;&lt;f t=&quot;shared&quot; ca=&quot;1&quot; si=&quot;95&quot;/&gt;&lt;v&gt;2.2623914200801506E-2&lt;/v&gt;&lt;/c&gt;&lt;c r=&quot;G936&quot; s=&quot;80&quot;&gt;&lt;f t=&quot;shared&quot; ca=&quot;1&quot; si=&quot;96&quot;/&gt;&lt;v&gt;9.5914349746947014E-2&lt;/v&gt;&lt;/c&gt;&lt;c r=&quot;H936&quot; s=&quot;81&quot;&gt;&lt;f t=&quot;shared&quot; ca=&quot;1&quot; si=&quot;97&quot;/&gt;&lt;v&gt;1926.8084226080323&lt;/v&gt;&lt;/c&gt;&lt;c r=&quot;I936&quot; s=&quot;62&quot;&gt;&lt;f t=&quot;shared&quot; ca=&quot;1&quot; si=&quot;98&quot;/&gt;&lt;v&gt;29.536168452160645&lt;/v&gt;&lt;/c&gt;&lt;/row&gt;&lt;row r=&quot;937&quot; spans=&quot;2:9&quot; x14ac:dyDescent=&quot;0.25&quot;&gt;&lt;c r=&quot;B937&quot; s=&quot;83&quot;&gt;&lt;v&gt;892&lt;/v&gt;&lt;/c&gt;&lt;c r=&quot;C937&quot; s=&quot;80&quot;&gt;&lt;f t=&quot;shared&quot; ca=&quot;1&quot; si=&quot;92&quot;/&gt;&lt;v&gt;5.9295459475571549E-2&lt;/v&gt;&lt;/c&gt;&lt;c r=&quot;D937&quot; s=&quot;80&quot;&gt;&lt;f t=&quot;shared&quot; ca=&quot;1&quot; si=&quot;93&quot;/&gt;&lt;v&gt;0.1533581576931069&lt;/v&gt;&lt;/c&gt;&lt;c r=&quot;E937&quot; s=&quot;80&quot;&gt;&lt;f t=&quot;shared&quot; ca=&quot;1&quot; si=&quot;94&quot;/&gt;&lt;v&gt;9.1220873099862973E-2&lt;/v&gt;&lt;/c&gt;&lt;c r=&quot;F937&quot; s=&quot;80&quot;&gt;&lt;f t=&quot;shared&quot; ca=&quot;1&quot; si=&quot;95&quot;/&gt;&lt;v&gt;2.3375501651631766E-2&lt;/v&gt;&lt;/c&gt;&lt;c r=&quot;G937&quot; s=&quot;80&quot;&gt;&lt;f t=&quot;shared&quot; ca=&quot;1&quot; si=&quot;96&quot;/&gt;&lt;v&gt;9.2350710385174839E-2&lt;/v&gt;&lt;/c&gt;&lt;c r=&quot;H937&quot; s=&quot;81&quot;&gt;&lt;f t=&quot;shared&quot; ca=&quot;1&quot; si=&quot;97&quot;/&gt;&lt;v&gt;1704.7699200420625&lt;/v&gt;&lt;/c&gt;&lt;c r=&quot;I937&quot; s=&quot;62&quot;&gt;&lt;f t=&quot;shared&quot; ca=&quot;1&quot; si=&quot;98&quot;/&gt;&lt;v&gt;25.095398400841251&lt;/v&gt;&lt;/c&gt;&lt;/row&gt;&lt;row r=&quot;938&quot; spans=&quot;2:9&quot; x14ac:dyDescent=&quot;0.25&quot;&gt;&lt;c r=&quot;B938&quot; s=&quot;83&quot;&gt;&lt;v&gt;893&lt;/v&gt;&lt;/c&gt;&lt;c r=&quot;C938&quot; s=&quot;80&quot;&gt;&lt;f t=&quot;shared&quot; ca=&quot;1&quot; si=&quot;92&quot;/&gt;&lt;v&gt;6.3530896836883066E-2&lt;/v&gt;&lt;/c&gt;&lt;c r=&quot;D938&quot; s=&quot;80&quot;&gt;&lt;f t=&quot;shared&quot; ca=&quot;1&quot; si=&quot;93&quot;/&gt;&lt;v&gt;0.14814228630459211&lt;/v&gt;&lt;/c&gt;&lt;c r=&quot;E938&quot; s=&quot;80&quot;&gt;&lt;f t=&quot;shared&quot; ca=&quot;1&quot; si=&quot;94&quot;/&gt;&lt;v&gt;8.2477017273764733E-2&lt;/v&gt;&lt;/c&gt;&lt;c r=&quot;F938&quot; s=&quot;80&quot;&gt;&lt;f t=&quot;shared&quot; ca=&quot;1&quot; si=&quot;95&quot;/&gt;&lt;v&gt;2.4839177324193929E-2&lt;/v&gt;&lt;/c&gt;&lt;c r=&quot;G938&quot; s=&quot;80&quot;&gt;&lt;f t=&quot;shared&quot; ca=&quot;1&quot; si=&quot;96&quot;/&gt;&lt;v&gt;8.869960041321448E-2&lt;/v&gt;&lt;/c&gt;&lt;c r=&quot;H938&quot; s=&quot;81&quot;&gt;&lt;f t=&quot;shared&quot; ca=&quot;1&quot; si=&quot;97&quot;/&gt;&lt;v&gt;1957.8437310514373&lt;/v&gt;&lt;/c&gt;&lt;c r=&quot;I938&quot; s=&quot;62&quot;&gt;&lt;f t=&quot;shared&quot; ca=&quot;1&quot; si=&quot;98&quot;/&gt;&lt;v&gt;30.156874621028745&lt;/v&gt;&lt;/c&gt;&lt;/row&gt;&lt;row r=&quot;939&quot; spans=&quot;2:9&quot; x14ac:dyDescent=&quot;0.25&quot;&gt;&lt;c r=&quot;B939&quot; s=&quot;83&quot;&gt;&lt;v&gt;894&lt;/v&gt;&lt;/c&gt;&lt;c r=&quot;C939&quot; s=&quot;80&quot;&gt;&lt;f t=&quot;shared&quot; ca=&quot;1&quot; si=&quot;92&quot;/&gt;&lt;v&gt;7.3632372349892769E-2&lt;/v&gt;&lt;/c&gt;&lt;c r=&quot;D939&quot; s=&quot;80&quot;&gt;&lt;f t=&quot;shared&quot; ca=&quot;1&quot; si=&quot;93&quot;/&gt;&lt;v&gt;0.16683807456844446&lt;/v&gt;&lt;/c&gt;&lt;c r=&quot;E939&quot; s=&quot;80&quot;&gt;&lt;f t=&quot;shared&quot; ca=&quot;1&quot; si=&quot;94&quot;/&gt;&lt;v&gt;8.105195416047925E-2&lt;/v&gt;&lt;/c&gt;&lt;c r=&quot;F939&quot; s=&quot;80&quot;&gt;&lt;f t=&quot;shared&quot; ca=&quot;1&quot; si=&quot;95&quot;/&gt;&lt;v&gt;2.2740358694310178E-2&lt;/v&gt;&lt;/c&gt;&lt;c r=&quot;G939&quot; s=&quot;80&quot;&gt;&lt;f t=&quot;shared&quot; ca=&quot;1&quot; si=&quot;96&quot;/&gt;&lt;v&gt;0.10178665219791111&lt;/v&gt;&lt;/c&gt;&lt;c r=&quot;H939&quot; s=&quot;81&quot;&gt;&lt;f t=&quot;shared&quot; ca=&quot;1&quot; si=&quot;97&quot;/&gt;&lt;v&gt;2334.5494437678453&lt;/v&gt;&lt;/c&gt;&lt;c r=&quot;I939&quot; s=&quot;62&quot;&gt;&lt;f t=&quot;shared&quot; ca=&quot;1&quot; si=&quot;98&quot;/&gt;&lt;v&gt;37.690988875356908&lt;/v&gt;&lt;/c&gt;&lt;/row&gt;&lt;row r=&quot;940&quot; spans=&quot;2:9&quot; x14ac:dyDescent=&quot;0.25&quot;&gt;&lt;c r=&quot;B940&quot; s=&quot;83&quot;&gt;&lt;v&gt;895&lt;/v&gt;&lt;/c&gt;&lt;c r=&quot;C940&quot; s=&quot;80&quot;&gt;&lt;f t=&quot;shared&quot; ca=&quot;1&quot; si=&quot;92&quot;/&gt;&lt;v&gt;2.6501122914359715E-2&lt;/v&gt;&lt;/c&gt;&lt;c r=&quot;D940&quot; s=&quot;80&quot;&gt;&lt;f t=&quot;shared&quot; ca=&quot;1&quot; si=&quot;93&quot;/&gt;&lt;v&gt;0.15853689677998917&lt;/v&gt;&lt;/c&gt;&lt;c r=&quot;E940&quot; s=&quot;80&quot;&gt;&lt;f t=&quot;shared&quot; ca=&quot;1&quot; si=&quot;94&quot;/&gt;&lt;v&gt;8.0728285530450417E-2&lt;/v&gt;&lt;/c&gt;&lt;c r=&quot;F940&quot; s=&quot;80&quot;&gt;&lt;f t=&quot;shared&quot; ca=&quot;1&quot; si=&quot;95&quot;/&gt;&lt;v&gt;2.7778974385145261E-2&lt;/v&gt;&lt;/c&gt;&lt;c r=&quot;G940&quot; s=&quot;80&quot;&gt;&lt;f t=&quot;shared&quot; ca=&quot;1&quot; si=&quot;96&quot;/&gt;&lt;v&gt;9.597582774599242E-2&lt;/v&gt;&lt;/c&gt;&lt;c r=&quot;H940&quot; s=&quot;81&quot;&gt;&lt;f t=&quot;shared&quot; ca=&quot;1&quot; si=&quot;97&quot;/&gt;&lt;v&gt;1945.0982582718875&lt;/v&gt;&lt;/c&gt;&lt;c r=&quot;I940&quot; s=&quot;62&quot;&gt;&lt;f t=&quot;shared&quot; ca=&quot;1&quot; si=&quot;98&quot;/&gt;&lt;v&gt;29.901965165437751&lt;/v&gt;&lt;/c&gt;&lt;/row&gt;&lt;row r=&quot;941&quot; spans=&quot;2:9&quot; x14ac:dyDescent=&quot;0.25&quot;&gt;&lt;c r=&quot;B941&quot; s=&quot;83&quot;&gt;&lt;v&gt;896&lt;/v&gt;&lt;/c&gt;&lt;c r=&quot;C941&quot; s=&quot;80&quot;&gt;&lt;f t=&quot;shared&quot; ca=&quot;1&quot; si=&quot;92&quot;/&gt;&lt;v&gt;7.5263882472012184E-2&lt;/v&gt;&lt;/c&gt;&lt;c r=&quot;D941&quot; s=&quot;80&quot;&gt;&lt;f t=&quot;shared&quot; ca=&quot;1&quot; si=&quot;93&quot;/&gt;&lt;v&gt;0.15156683154528774&lt;/v&gt;&lt;/c&gt;&lt;c r=&quot;E941&quot; s=&quot;80&quot;&gt;&lt;f t=&quot;shared&quot; ca=&quot;1&quot; si=&quot;94&quot;/&gt;&lt;v&gt;8.4065858133334739E-2&lt;/v&gt;&lt;/c&gt;&lt;c r=&quot;F941&quot; s=&quot;80&quot;&gt;&lt;f t=&quot;shared&quot; ca=&quot;1&quot; si=&quot;95&quot;/&gt;&lt;v&gt;2.4124736848652205E-2&lt;/v&gt;&lt;/c&gt;&lt;c r=&quot;G941&quot; s=&quot;80&quot;&gt;&lt;f t=&quot;shared&quot; ca=&quot;1&quot; si=&quot;96&quot;/&gt;&lt;v&gt;9.1096782081701411E-2&lt;/v&gt;&lt;/c&gt;&lt;c r=&quot;H941&quot; s=&quot;81&quot;&gt;&lt;f t=&quot;shared&quot; ca=&quot;1&quot; si=&quot;97&quot;/&gt;&lt;v&gt;2035.7134963171486&lt;/v&gt;&lt;/c&gt;&lt;c r=&quot;I941&quot; s=&quot;62&quot;&gt;&lt;f t=&quot;shared&quot; ca=&quot;1&quot; si=&quot;98&quot;/&gt;&lt;v&gt;31.714269926342972&lt;/v&gt;&lt;/c&gt;&lt;/row&gt;&lt;row r=&quot;942&quot; spans=&quot;2:9&quot; x14ac:dyDescent=&quot;0.25&quot;&gt;&lt;c r=&quot;B942&quot; s=&quot;83&quot;&gt;&lt;v&gt;897&lt;/v&gt;&lt;/c&gt;&lt;c r=&quot;C942&quot; s=&quot;80&quot;&gt;&lt;f t=&quot;shared&quot; ref=&quot;C942:C1005&quot; ca=&quot;1&quot; si=&quot;99&quot;&gt;_xlfn.NORM.INV(RAND(),$C$6,$D$6)</f><v>5.0817400576197637E-2</v></c><c r="D942" s="80"><f t="shared" ref="D942:D1005" ca="1" si="100">_xlfn.NORM.INV(RAND(),$C$7,$D$7)</f><v>0.1545733696962652</v></c><c r="E942" s="80"><f t="shared" ref="E942:E1005" ca="1" si="101">_xlfn.NORM.INV(RAND(),$C$8,$D$8)</f><v>7.3191114368012053E-2</v></c><c r="F942" s="80"><f t="shared" ref="F942:F1005" ca="1" si="102">_xlfn.NORM.INV(RAND(),$C$9,$D$9)</f><v>2.4187650063167164E-2</v></c><c r="G942" s="80"><f t="shared" ref="G942:G1005" ca="1" si="103">D942*(1-$C$12)+$C$13-$C$14-$C$15</f><v>9.3201358787385641E-2</v></c><c r="H942" s="81"><f t="shared" ref="H942:H1005" ca="1" si="104">IFERROR($C$16*G942*((1+C942)/(1+E942)+(1+C942)^2/(1+E942)^2+(1+C942)^3/(1+E942)^3+(1+C942)^4/(1+E942)^4+(1+C942)^5/(1+E942)^5)+($C$16*(1+C942)^5*G942*(1+F942)/(E942-F942))/(1+E942)^5,&quot;&quot;)</f><v>2300.3781933401187</v></c><c r="I942" s="62"><f t="shared" ref="I942:I1005" ca="1" si="105">IFERROR((H942-$C$17)/$C$18,&quot;&quot;)</f><v>37.007563866802371</v></c></row><row r="943" spans="2:9" x14ac:dyDescent="0.25"><c r="B943" s="83"><v>898</v></c><c r="C943" s="80"><f t="shared" ca="1" si="99"/>&lt;v&gt;5.3224390241448934E-2&lt;/v&gt;&lt;/c&gt;&lt;c r=&quot;D943&quot; s=&quot;80&quot;&gt;&lt;f t=&quot;shared&quot; ca=&quot;1&quot; si=&quot;100&quot;/&gt;&lt;v&gt;0.16038346763959499&lt;/v&gt;&lt;/c&gt;&lt;c r=&quot;E943&quot; s=&quot;80&quot;&gt;&lt;f t=&quot;shared&quot; ca=&quot;1&quot; si=&quot;101&quot;/&gt;&lt;v&gt;8.3496118041464451E-2&lt;/v&gt;&lt;/c&gt;&lt;c r=&quot;F943&quot; s=&quot;80&quot;&gt;&lt;f t=&quot;shared&quot; ca=&quot;1&quot; si=&quot;102&quot;/&gt;&lt;v&gt;2.3237005973116287E-2&lt;/v&gt;&lt;/c&gt;&lt;c r=&quot;G943&quot; s=&quot;80&quot;&gt;&lt;f t=&quot;shared&quot; ca=&quot;1&quot; si=&quot;103&quot;/&gt;&lt;v&gt;9.7268427347716485E-2&lt;/v&gt;&lt;/c&gt;&lt;c r=&quot;H943&quot; s=&quot;81&quot;&gt;&lt;f t=&quot;shared&quot; ca=&quot;1&quot; si=&quot;104&quot;/&gt;&lt;v&gt;1974.5780517668002&lt;/v&gt;&lt;/c&gt;&lt;c r=&quot;I943&quot; s=&quot;62&quot;&gt;&lt;f t=&quot;shared&quot; ca=&quot;1&quot; si=&quot;105&quot;/&gt;&lt;v&gt;30.491561035336005&lt;/v&gt;&lt;/c&gt;&lt;/row&gt;&lt;row r=&quot;944&quot; spans=&quot;2:9&quot; x14ac:dyDescent=&quot;0.25&quot;&gt;&lt;c r=&quot;B944&quot; s=&quot;83&quot;&gt;&lt;v&gt;899&lt;/v&gt;&lt;/c&gt;&lt;c r=&quot;C944&quot; s=&quot;80&quot;&gt;&lt;f t=&quot;shared&quot; ca=&quot;1&quot; si=&quot;99&quot;/&gt;&lt;v&gt;6.5846089442535172E-2&lt;/v&gt;&lt;/c&gt;&lt;c r=&quot;D944&quot; s=&quot;80&quot;&gt;&lt;f t=&quot;shared&quot; ca=&quot;1&quot; si=&quot;100&quot;/&gt;&lt;v&gt;0.15627875769724311&lt;/v&gt;&lt;/c&gt;&lt;c r=&quot;E944&quot; s=&quot;80&quot;&gt;&lt;f t=&quot;shared&quot; ca=&quot;1&quot; si=&quot;101&quot;/&gt;&lt;v&gt;7.9789328046348668E-2&lt;/v&gt;&lt;/c&gt;&lt;c r=&quot;F944&quot; s=&quot;80&quot;&gt;&lt;f t=&quot;shared&quot; ca=&quot;1&quot; si=&quot;102&quot;/&gt;&lt;v&gt;2.4255658911037436E-2&lt;/v&gt;&lt;/c&gt;&lt;c r=&quot;G944&quot; s=&quot;80&quot;&gt;&lt;f t=&quot;shared&quot; ca=&quot;1&quot; si=&quot;103&quot;/&gt;&lt;v&gt;9.4395130388070181E-2&lt;/v&gt;&lt;/c&gt;&lt;c r=&quot;H944&quot; s=&quot;81&quot;&gt;&lt;f t=&quot;shared&quot; ca=&quot;1&quot; si=&quot;104&quot;/&gt;&lt;v&gt;2189.7466618533354&lt;/v&gt;&lt;/c&gt;&lt;c r=&quot;I944&quot; s=&quot;62&quot;&gt;&lt;f t=&quot;shared&quot; ca=&quot;1&quot; si=&quot;105&quot;/&gt;&lt;v&gt;34.794933237066708&lt;/v&gt;&lt;/c&gt;&lt;/row&gt;&lt;row r=&quot;945&quot; spans=&quot;2:9&quot; x14ac:dyDescent=&quot;0.25&quot;&gt;&lt;c r=&quot;B945&quot; s=&quot;83&quot;&gt;&lt;v&gt;900&lt;/v&gt;&lt;/c&gt;&lt;c r=&quot;C945&quot; s=&quot;80&quot;&gt;&lt;f t=&quot;shared&quot; ca=&quot;1&quot; si=&quot;99&quot;/&gt;&lt;v&gt;4.8654198107991639E-2&lt;/v&gt;&lt;/c&gt;&lt;c r=&quot;D945&quot; s=&quot;80&quot;&gt;&lt;f t=&quot;shared&quot; ca=&quot;1&quot; si=&quot;100&quot;/&gt;&lt;v&gt;0.15074137185122541&lt;/v&gt;&lt;/c&gt;&lt;c r=&quot;E945&quot; s=&quot;80&quot;&gt;&lt;f t=&quot;shared&quot; ca=&quot;1&quot; si=&quot;101&quot;/&gt;&lt;v&gt;8.372068144597157E-2&lt;/v&gt;&lt;/c&gt;&lt;c r=&quot;F945&quot; s=&quot;80&quot;&gt;&lt;f t=&quot;shared&quot; ca=&quot;1&quot; si=&quot;102&quot;/&gt;&lt;v&gt;1.8454595618569034E-2&lt;/v&gt;&lt;/c&gt;&lt;c r=&quot;G945&quot; s=&quot;80&quot;&gt;&lt;f t=&quot;shared&quot; ca=&quot;1&quot; si=&quot;103&quot;/&gt;&lt;v&gt;9.0518960295857792E-2&lt;/v&gt;&lt;/c&gt;&lt;c r=&quot;H945&quot; s=&quot;81&quot;&gt;&lt;f t=&quot;shared&quot; ca=&quot;1&quot; si=&quot;104&quot;/&gt;&lt;v&gt;1689.2589899401119&lt;/v&gt;&lt;/c&gt;&lt;c r=&quot;I945&quot; s=&quot;62&quot;&gt;&lt;f t=&quot;shared&quot; ca=&quot;1&quot; si=&quot;105&quot;/&gt;&lt;v&gt;24.785179798802236&lt;/v&gt;&lt;/c&gt;&lt;/row&gt;&lt;row r=&quot;946&quot; spans=&quot;2:9&quot; x14ac:dyDescent=&quot;0.25&quot;&gt;&lt;c r=&quot;B946&quot; s=&quot;83&quot;&gt;&lt;v&gt;901&lt;/v&gt;&lt;/c&gt;&lt;c r=&quot;C946&quot; s=&quot;80&quot;&gt;&lt;f t=&quot;shared&quot; ca=&quot;1&quot; si=&quot;99&quot;/&gt;&lt;v&gt;3.7823197026416441E-2&lt;/v&gt;&lt;/c&gt;&lt;c r=&quot;D946&quot; s=&quot;80&quot;&gt;&lt;f t=&quot;shared&quot; ca=&quot;1&quot; si=&quot;100&quot;/&gt;&lt;v&gt;0.17152640286338894&lt;/v&gt;&lt;/c&gt;&lt;c r=&quot;E946&quot; s=&quot;80&quot;&gt;&lt;f t=&quot;shared&quot; ca=&quot;1&quot; si=&quot;101&quot;/&gt;&lt;v&gt;7.5562825494457309E-2&lt;/v&gt;&lt;/c&gt;&lt;c r=&quot;F946&quot; s=&quot;80&quot;&gt;&lt;f t=&quot;shared&quot; ca=&quot;1&quot; si=&quot;102&quot;/&gt;&lt;v&gt;2.2327387601766863E-2&lt;/v&gt;&lt;/c&gt;&lt;c r=&quot;G946&quot; s=&quot;80&quot;&gt;&lt;f t=&quot;shared&quot; ca=&quot;1&quot; si=&quot;103&quot;/&gt;&lt;v&gt;0.10506848200437224&lt;/v&gt;&lt;/c&gt;&lt;c r=&quot;H946&quot; s=&quot;81&quot;&gt;&lt;f t=&quot;shared&quot; ca=&quot;1&quot; si=&quot;104&quot;/&gt;&lt;v&gt;2268.2931601710843&lt;/v&gt;&lt;/c&gt;&lt;c r=&quot;I946&quot; s=&quot;62&quot;&gt;&lt;f t=&quot;shared&quot; ca=&quot;1&quot; si=&quot;105&quot;/&gt;&lt;v&gt;36.365863203421689&lt;/v&gt;&lt;/c&gt;&lt;/row&gt;&lt;row r=&quot;947&quot; spans=&quot;2:9&quot; x14ac:dyDescent=&quot;0.25&quot;&gt;&lt;c r=&quot;B947&quot; s=&quot;83&quot;&gt;&lt;v&gt;902&lt;/v&gt;&lt;/c&gt;&lt;c r=&quot;C947&quot; s=&quot;80&quot;&gt;&lt;f t=&quot;shared&quot; ca=&quot;1&quot; si=&quot;99&quot;/&gt;&lt;v&gt;5.2128892386776669E-2&lt;/v&gt;&lt;/c&gt;&lt;c r=&quot;D947&quot; s=&quot;80&quot;&gt;&lt;f t=&quot;shared&quot; ca=&quot;1&quot; si=&quot;100&quot;/&gt;&lt;v&gt;0.154110177250738&lt;/v&gt;&lt;/c&gt;&lt;c r=&quot;E947&quot; s=&quot;80&quot;&gt;&lt;f t=&quot;shared&quot; ca=&quot;1&quot; si=&quot;101&quot;/&gt;&lt;v&gt;8.6516292315024293E-2&lt;/v&gt;&lt;/c&gt;&lt;c r=&quot;F947&quot; s=&quot;80&quot;&gt;&lt;f t=&quot;shared&quot; ca=&quot;1&quot; si=&quot;102&quot;/&gt;&lt;v&gt;2.2312403960214194E-2&lt;/v&gt;&lt;/c&gt;&lt;c r=&quot;G947&quot; s=&quot;80&quot;&gt;&lt;f t=&quot;shared&quot; ca=&quot;1&quot; si=&quot;103&quot;/&gt;&lt;v&gt;9.2877124075516598E-2&lt;/v&gt;&lt;/c&gt;&lt;c r=&quot;H947&quot; s=&quot;81&quot;&gt;&lt;f t=&quot;shared&quot; ca=&quot;1&quot; si=&quot;104&quot;/&gt;&lt;v&gt;1765.3754241478764&lt;/v&gt;&lt;/c&gt;&lt;c r=&quot;I947&quot; s=&quot;62&quot;&gt;&lt;f t=&quot;shared&quot; ca=&quot;1&quot; si=&quot;105&quot;/&gt;&lt;v&gt;26.307508482957527&lt;/v&gt;&lt;/c&gt;&lt;/row&gt;&lt;row r=&quot;948&quot; spans=&quot;2:9&quot; x14ac:dyDescent=&quot;0.25&quot;&gt;&lt;c r=&quot;B948&quot; s=&quot;83&quot;&gt;&lt;v&gt;903&lt;/v&gt;&lt;/c&gt;&lt;c r=&quot;C948&quot; s=&quot;80&quot;&gt;&lt;f t=&quot;shared&quot; ca=&quot;1&quot; si=&quot;99&quot;/&gt;&lt;v&gt;6.4479496777474887E-2&lt;/v&gt;&lt;/c&gt;&lt;c r=&quot;D948&quot; s=&quot;80&quot;&gt;&lt;f t=&quot;shared&quot; ca=&quot;1&quot; si=&quot;100&quot;/&gt;&lt;v&gt;0.17324923309989798&lt;/v&gt;&lt;/c&gt;&lt;c r=&quot;E948&quot; s=&quot;80&quot;&gt;&lt;f t=&quot;shared&quot; ca=&quot;1&quot; si=&quot;101&quot;/&gt;&lt;v&gt;7.8131178948471616E-2&lt;/v&gt;&lt;/c&gt;&lt;c r=&quot;F948&quot; s=&quot;80&quot;&gt;&lt;f t=&quot;shared&quot; ca=&quot;1&quot; si=&quot;102&quot;/&gt;&lt;v&gt;2.5527466979045635E-2&lt;/v&gt;&lt;/c&gt;&lt;c r=&quot;G948&quot; s=&quot;80&quot;&gt;&lt;f t=&quot;shared&quot; ca=&quot;1&quot; si=&quot;103&quot;/&gt;&lt;v&gt;0.10627446316992858&lt;/v&gt;&lt;/c&gt;&lt;c r=&quot;H948&quot; s=&quot;81&quot;&gt;&lt;f t=&quot;shared&quot; ca=&quot;1&quot; si=&quot;104&quot;/&gt;&lt;v&gt;2578.2634265668403&lt;/v&gt;&lt;/c&gt;&lt;c r=&quot;I948&quot; s=&quot;62&quot;&gt;&lt;f t=&quot;shared&quot; ca=&quot;1&quot; si=&quot;105&quot;/&gt;&lt;v&gt;42.565268531336805&lt;/v&gt;&lt;/c&gt;&lt;/row&gt;&lt;row r=&quot;949&quot; spans=&quot;2:9&quot; x14ac:dyDescent=&quot;0.25&quot;&gt;&lt;c r=&quot;B949&quot; s=&quot;83&quot;&gt;&lt;v&gt;904&lt;/v&gt;&lt;/c&gt;&lt;c r=&quot;C949&quot; s=&quot;80&quot;&gt;&lt;f t=&quot;shared&quot; ca=&quot;1&quot; si=&quot;99&quot;/&gt;&lt;v&gt;3.6583519635086909E-2&lt;/v&gt;&lt;/c&gt;&lt;c r=&quot;D949&quot; s=&quot;80&quot;&gt;&lt;f t=&quot;shared&quot; ca=&quot;1&quot; si=&quot;100&quot;/&gt;&lt;v&gt;0.15265181166878758&lt;/v&gt;&lt;/c&gt;&lt;c r=&quot;E949&quot; s=&quot;80&quot;&gt;&lt;f t=&quot;shared&quot; ca=&quot;1&quot; si=&quot;101&quot;/&gt;&lt;v&gt;8.5701566980837113E-2&lt;/v&gt;&lt;/c&gt;&lt;c r=&quot;F949&quot; s=&quot;80&quot;&gt;&lt;f t=&quot;shared&quot; ca=&quot;1&quot; si=&quot;102&quot;/&gt;&lt;v&gt;2.7620625480889081E-2&lt;/v&gt;&lt;/c&gt;&lt;c r=&quot;G949&quot; s=&quot;80&quot;&gt;&lt;f t=&quot;shared&quot; ca=&quot;1&quot; si=&quot;103&quot;/&gt;&lt;v&gt;9.1856268168151317E-2&lt;/v&gt;&lt;/c&gt;&lt;c r=&quot;H949&quot; s=&quot;81&quot;&gt;&lt;f t=&quot;shared&quot; ca=&quot;1&quot; si=&quot;104&quot;/&gt;&lt;v&gt;1774.4475866218336&lt;/v&gt;&lt;/c&gt;&lt;c r=&quot;I949&quot; s=&quot;62&quot;&gt;&lt;f t=&quot;shared&quot; ca=&quot;1&quot; si=&quot;105&quot;/&gt;&lt;v&gt;26.488951732436671&lt;/v&gt;&lt;/c&gt;&lt;/row&gt;&lt;row r=&quot;950&quot; spans=&quot;2:9&quot; x14ac:dyDescent=&quot;0.25&quot;&gt;&lt;c r=&quot;B950&quot; s=&quot;83&quot;&gt;&lt;v&gt;905&lt;/v&gt;&lt;/c&gt;&lt;c r=&quot;C950&quot; s=&quot;80&quot;&gt;&lt;f t=&quot;shared&quot; ca=&quot;1&quot; si=&quot;99&quot;/&gt;&lt;v&gt;7.3277822624796443E-2&lt;/v&gt;&lt;/c&gt;&lt;c r=&quot;D950&quot; s=&quot;80&quot;&gt;&lt;f t=&quot;shared&quot; ca=&quot;1&quot; si=&quot;100&quot;/&gt;&lt;v&gt;0.15719647668567158&lt;/v&gt;&lt;/c&gt;&lt;c r=&quot;E950&quot; s=&quot;80&quot;&gt;&lt;f t=&quot;shared&quot; ca=&quot;1&quot; si=&quot;101&quot;/&gt;&lt;v&gt;7.9165651425352215E-2&lt;/v&gt;&lt;/c&gt;&lt;c r=&quot;F950&quot; s=&quot;80&quot;&gt;&lt;f t=&quot;shared&quot; ca=&quot;1&quot; si=&quot;102&quot;/&gt;&lt;v&gt;3.0585548186510967E-2&lt;/v&gt;&lt;/c&gt;&lt;c r=&quot;G950&quot; s=&quot;80&quot;&gt;&lt;f t=&quot;shared&quot; ca=&quot;1&quot; si=&quot;103&quot;/&gt;&lt;v&gt;9.5037533679970115E-2&lt;/v&gt;&lt;/c&gt;&lt;c r=&quot;H950&quot; s=&quot;81&quot;&gt;&lt;f t=&quot;shared&quot; ca=&quot;1&quot; si=&quot;104&quot;/&gt;&lt;v&gt;2550.6643761088417&lt;/v&gt;&lt;/c&gt;&lt;c r=&quot;I950&quot; s=&quot;62&quot;&gt;&lt;f t=&quot;shared&quot; ca=&quot;1&quot; si=&quot;105&quot;/&gt;&lt;v&gt;42.013287522176832&lt;/v&gt;&lt;/c&gt;&lt;/row&gt;&lt;row r=&quot;951&quot; spans=&quot;2:9&quot; x14ac:dyDescent=&quot;0.25&quot;&gt;&lt;c r=&quot;B951&quot; s=&quot;83&quot;&gt;&lt;v&gt;906&lt;/v&gt;&lt;/c&gt;&lt;c r=&quot;C951&quot; s=&quot;80&quot;&gt;&lt;f t=&quot;shared&quot; ca=&quot;1&quot; si=&quot;99&quot;/&gt;&lt;v&gt;2.5004825065209353E-2&lt;/v&gt;&lt;/c&gt;&lt;c r=&quot;D951&quot; s=&quot;80&quot;&gt;&lt;f t=&quot;shared&quot; ca=&quot;1&quot; si=&quot;100&quot;/&gt;&lt;v&gt;0.14592340820761399&lt;/v&gt;&lt;/c&gt;&lt;c r=&quot;E951&quot; s=&quot;80&quot;&gt;&lt;f t=&quot;shared&quot; ca=&quot;1&quot; si=&quot;101&quot;/&gt;&lt;v&gt;7.3221989566759058E-2&lt;/v&gt;&lt;/c&gt;&lt;c r=&quot;F951&quot; s=&quot;80&quot;&gt;&lt;f t=&quot;shared&quot; ca=&quot;1&quot; si=&quot;102&quot;/&gt;&lt;v&gt;2.8433476935404649E-2&lt;/v&gt;&lt;/c&gt;&lt;c r=&quot;G951&quot; s=&quot;80&quot;&gt;&lt;f t=&quot;shared&quot; ca=&quot;1&quot; si=&quot;103&quot;/&gt;&lt;v&gt;8.7146385745329791E-2&lt;/v&gt;&lt;/c&gt;&lt;c r=&quot;H951&quot; s=&quot;81&quot;&gt;&lt;f t=&quot;shared&quot; ca=&quot;1&quot; si=&quot;104&quot;/&gt;&lt;v&gt;2069.0922201904136&lt;/v&gt;&lt;/c&gt;&lt;c r=&quot;I951&quot; s=&quot;62&quot;&gt;&lt;f t=&quot;shared&quot; ca=&quot;1&quot; si=&quot;105&quot;/&gt;&lt;v&gt;32.381844403808273&lt;/v&gt;&lt;/c&gt;&lt;/row&gt;&lt;row r=&quot;952&quot; spans=&quot;2:9&quot; x14ac:dyDescent=&quot;0.25&quot;&gt;&lt;c r=&quot;B952&quot; s=&quot;83&quot;&gt;&lt;v&gt;907&lt;/v&gt;&lt;/c&gt;&lt;c r=&quot;C952&quot; s=&quot;80&quot;&gt;&lt;f t=&quot;shared&quot; ca=&quot;1&quot; si=&quot;99&quot;/&gt;&lt;v&gt;4.948620410182903E-2&lt;/v&gt;&lt;/c&gt;&lt;c r=&quot;D952&quot; s=&quot;80&quot;&gt;&lt;f t=&quot;shared&quot; ca=&quot;1&quot; si=&quot;100&quot;/&gt;&lt;v&gt;0.14338505209859595&lt;/v&gt;&lt;/c&gt;&lt;c r=&quot;E952&quot; s=&quot;80&quot;&gt;&lt;f t=&quot;shared&quot; ca=&quot;1&quot; si=&quot;101&quot;/&gt;&lt;v&gt;8.2169200462506184E-2&lt;/v&gt;&lt;/c&gt;&lt;c r=&quot;F952&quot; s=&quot;80&quot;&gt;&lt;f t=&quot;shared&quot; ca=&quot;1&quot; si=&quot;102&quot;/&gt;&lt;v&gt;2.5161583390607825E-2&lt;/v&gt;&lt;/c&gt;&lt;c r=&quot;G952&quot; s=&quot;80&quot;&gt;&lt;f t=&quot;shared&quot; ca=&quot;1&quot; si=&quot;103&quot;/&gt;&lt;v&gt;8.5369536469017154E-2&lt;/v&gt;&lt;/c&gt;&lt;c r=&quot;H952&quot; s=&quot;81&quot;&gt;&lt;f t=&quot;shared&quot; ca=&quot;1&quot; si=&quot;104&quot;/&gt;&lt;v&gt;1791.9811737859609&lt;/v&gt;&lt;/c&gt;&lt;c r=&quot;I952&quot; s=&quot;62&quot;&gt;&lt;f t=&quot;shared&quot; ca=&quot;1&quot; si=&quot;105&quot;/&gt;&lt;v&gt;26.839623475719218&lt;/v&gt;&lt;/c&gt;&lt;/row&gt;&lt;row r=&quot;953&quot; spans=&quot;2:9&quot; x14ac:dyDescent=&quot;0.25&quot;&gt;&lt;c r=&quot;B953&quot; s=&quot;83&quot;&gt;&lt;v&gt;908&lt;/v&gt;&lt;/c&gt;&lt;c r=&quot;C953&quot; s=&quot;80&quot;&gt;&lt;f t=&quot;shared&quot; ca=&quot;1&quot; si=&quot;99&quot;/&gt;&lt;v&gt;7.6480865452979219E-2&lt;/v&gt;&lt;/c&gt;&lt;c r=&quot;D953&quot; s=&quot;80&quot;&gt;&lt;f t=&quot;shared&quot; ca=&quot;1&quot; si=&quot;100&quot;/&gt;&lt;v&gt;0.16521411497868993&lt;/v&gt;&lt;/c&gt;&lt;c r=&quot;E953&quot; s=&quot;80&quot;&gt;&lt;f t=&quot;shared&quot; ca=&quot;1&quot; si=&quot;101&quot;/&gt;&lt;v&gt;8.3777188221950141E-2&lt;/v&gt;&lt;/c&gt;&lt;c r=&quot;F953&quot; s=&quot;80&quot;&gt;&lt;f t=&quot;shared&quot; ca=&quot;1&quot; si=&quot;102&quot;/&gt;&lt;v&gt;2.0482440693012492E-2&lt;/v&gt;&lt;/c&gt;&lt;c r=&quot;G953&quot; s=&quot;80&quot;&gt;&lt;f t=&quot;shared&quot; ca=&quot;1&quot; si=&quot;103&quot;/&gt;&lt;v&gt;0.10064988048508294&lt;/v&gt;&lt;/c&gt;&lt;c r=&quot;H953&quot; s=&quot;81&quot;&gt;&lt;f t=&quot;shared&quot; ca=&quot;1&quot; si=&quot;104&quot;/&gt;&lt;v&gt;2165.1321385022411&lt;/v&gt;&lt;/c&gt;&lt;c r=&quot;I953&quot; s=&quot;62&quot;&gt;&lt;f t=&quot;shared&quot; ca=&quot;1&quot; si=&quot;105&quot;/&gt;&lt;v&gt;34.30264277004482&lt;/v&gt;&lt;/c&gt;&lt;/row&gt;&lt;row r=&quot;954&quot; spans=&quot;2:9&quot; x14ac:dyDescent=&quot;0.25&quot;&gt;&lt;c r=&quot;B954&quot; s=&quot;83&quot;&gt;&lt;v&gt;909&lt;/v&gt;&lt;/c&gt;&lt;c r=&quot;C954&quot; s=&quot;80&quot;&gt;&lt;f t=&quot;shared&quot; ca=&quot;1&quot; si=&quot;99&quot;/&gt;&lt;v&gt;3.3540057231170213E-2&lt;/v&gt;&lt;/c&gt;&lt;c r=&quot;D954&quot; s=&quot;80&quot;&gt;&lt;f t=&quot;shared&quot; ca=&quot;1&quot; si=&quot;100&quot;/&gt;&lt;v&gt;0.15115968680413505&lt;/v&gt;&lt;/c&gt;&lt;c r=&quot;E954&quot; s=&quot;80&quot;&gt;&lt;f t=&quot;shared&quot; ca=&quot;1&quot; si=&quot;101&quot;/&gt;&lt;v&gt;8.3146786459814534E-2&lt;/v&gt;&lt;/c&gt;&lt;c r=&quot;F954&quot; s=&quot;80&quot;&gt;&lt;f t=&quot;shared&quot; ca=&quot;1&quot; si=&quot;102&quot;/&gt;&lt;v&gt;2.5738267192577494E-2&lt;/v&gt;&lt;/c&gt;&lt;c r=&quot;G954&quot; s=&quot;80&quot;&gt;&lt;f t=&quot;shared&quot; ca=&quot;1&quot; si=&quot;103&quot;/&gt;&lt;v&gt;9.0811780762894534E-2&lt;/v&gt;&lt;/c&gt;&lt;c r=&quot;H954&quot; s=&quot;81&quot;&gt;&lt;f t=&quot;shared&quot; ca=&quot;1&quot; si=&quot;104&quot;/&gt;&lt;v&gt;1762.8170195683151&lt;/v&gt;&lt;/c&gt;&lt;c r=&quot;I954&quot; s=&quot;62&quot;&gt;&lt;f t=&quot;shared&quot; ca=&quot;1&quot; si=&quot;105&quot;/&gt;&lt;v&gt;26.256340391366301&lt;/v&gt;&lt;/c&gt;&lt;/row&gt;&lt;row r=&quot;955&quot; spans=&quot;2:9&quot; x14ac:dyDescent=&quot;0.25&quot;&gt;&lt;c r=&quot;B955&quot; s=&quot;83&quot;&gt;&lt;v&gt;910&lt;/v&gt;&lt;/c&gt;&lt;c r=&quot;C955&quot; s=&quot;80&quot;&gt;&lt;f t=&quot;shared&quot; ca=&quot;1&quot; si=&quot;99&quot;/&gt;&lt;v&gt;2.3940299786142615E-2&lt;/v&gt;&lt;/c&gt;&lt;c r=&quot;D955&quot; s=&quot;80&quot;&gt;&lt;f t=&quot;shared&quot; ca=&quot;1&quot; si=&quot;100&quot;/&gt;&lt;v&gt;0.15120546792458481&lt;/v&gt;&lt;/c&gt;&lt;c r=&quot;E955&quot; s=&quot;80&quot;&gt;&lt;f t=&quot;shared&quot; ca=&quot;1&quot; si=&quot;101&quot;/&gt;&lt;v&gt;7.5585586775994223E-2&lt;/v&gt;&lt;/c&gt;&lt;c r=&quot;F955&quot; s=&quot;80&quot;&gt;&lt;f t=&quot;shared&quot; ca=&quot;1&quot; si=&quot;102&quot;/&gt;&lt;v&gt;2.5401767009601502E-2&lt;/v&gt;&lt;/c&gt;&lt;c r=&quot;G955&quot; s=&quot;80&quot;&gt;&lt;f t=&quot;shared&quot; ca=&quot;1&quot; si=&quot;103&quot;/&gt;&lt;v&gt;9.0843827547209377E-2&lt;/v&gt;&lt;/c&gt;&lt;c r=&quot;H955&quot; s=&quot;81&quot;&gt;&lt;f t=&quot;shared&quot; ca=&quot;1&quot; si=&quot;104&quot;/&gt;&lt;v&gt;1936.3965017795954&lt;/v&gt;&lt;/c&gt;&lt;c r=&quot;I955&quot; s=&quot;62&quot;&gt;&lt;f t=&quot;shared&quot; ca=&quot;1&quot; si=&quot;105&quot;/&gt;&lt;v&gt;29.727930035591907&lt;/v&gt;&lt;/c&gt;&lt;/row&gt;&lt;row r=&quot;956&quot; spans=&quot;2:9&quot; x14ac:dyDescent=&quot;0.25&quot;&gt;&lt;c r=&quot;B956&quot; s=&quot;83&quot;&gt;&lt;v&gt;911&lt;/v&gt;&lt;/c&gt;&lt;c r=&quot;C956&quot; s=&quot;80&quot;&gt;&lt;f t=&quot;shared&quot; ca=&quot;1&quot; si=&quot;99&quot;/&gt;&lt;v&gt;3.8274116989943097E-2&lt;/v&gt;&lt;/c&gt;&lt;c r=&quot;D956&quot; s=&quot;80&quot;&gt;&lt;f t=&quot;shared&quot; ca=&quot;1&quot; si=&quot;100&quot;/&gt;&lt;v&gt;0.14411233940804197&lt;/v&gt;&lt;/c&gt;&lt;c r=&quot;E956&quot; s=&quot;80&quot;&gt;&lt;f t=&quot;shared&quot; ca=&quot;1&quot; si=&quot;101&quot;/&gt;&lt;v&gt;8.888861215175177E-2&lt;/v&gt;&lt;/c&gt;&lt;c r=&quot;F956&quot; s=&quot;80&quot;&gt;&lt;f t=&quot;shared&quot; ca=&quot;1&quot; si=&quot;102&quot;/&gt;&lt;v&gt;2.193864382641263E-2&lt;/v&gt;&lt;/c&gt;&lt;c r=&quot;G956&quot; s=&quot;80&quot;&gt;&lt;f t=&quot;shared&quot; ca=&quot;1&quot; si=&quot;103&quot;/&gt;&lt;v&gt;8.5878637585629386E-2&lt;/v&gt;&lt;/c&gt;&lt;c r=&quot;H956&quot; s=&quot;81&quot;&gt;&lt;f t=&quot;shared&quot; ca=&quot;1&quot; si=&quot;104&quot;/&gt;&lt;v&gt;1476.6592387998267&lt;/v&gt;&lt;/c&gt;&lt;c r=&quot;I956&quot; s=&quot;62&quot;&gt;&lt;f t=&quot;shared&quot; ca=&quot;1&quot; si=&quot;105&quot;/&gt;&lt;v&gt;20.533184775996531&lt;/v&gt;&lt;/c&gt;&lt;/row&gt;&lt;row r=&quot;957&quot; spans=&quot;2:9&quot; x14ac:dyDescent=&quot;0.25&quot;&gt;&lt;c r=&quot;B957&quot; s=&quot;83&quot;&gt;&lt;v&gt;912&lt;/v&gt;&lt;/c&gt;&lt;c r=&quot;C957&quot; s=&quot;80&quot;&gt;&lt;f t=&quot;shared&quot; ca=&quot;1&quot; si=&quot;99&quot;/&gt;&lt;v&gt;4.4859016251448593E-2&lt;/v&gt;&lt;/c&gt;&lt;c r=&quot;D957&quot; s=&quot;80&quot;&gt;&lt;f t=&quot;shared&quot; ca=&quot;1&quot; si=&quot;100&quot;/&gt;&lt;v&gt;0.14413094965739789&lt;/v&gt;&lt;/c&gt;&lt;c r=&quot;E957&quot; s=&quot;80&quot;&gt;&lt;f t=&quot;shared&quot; ca=&quot;1&quot; si=&quot;101&quot;/&gt;&lt;v&gt;7.7806064886632789E-2&lt;/v&gt;&lt;/c&gt;&lt;c r=&quot;F957&quot; s=&quot;80&quot;&gt;&lt;f t=&quot;shared&quot; ca=&quot;1&quot; si=&quot;102&quot;/&gt;&lt;v&gt;2.5393270823052868E-2&lt;/v&gt;&lt;/c&gt;&lt;c r=&quot;G957&quot; s=&quot;80&quot;&gt;&lt;f t=&quot;shared&quot; ca=&quot;1&quot; si=&quot;103&quot;/&gt;&lt;v&gt;8.5891664760178538E-2&lt;/v&gt;&lt;/c&gt;&lt;c r=&quot;H957&quot; s=&quot;81&quot;&gt;&lt;f t=&quot;shared&quot; ca=&quot;1&quot; si=&quot;104&quot;/&gt;&lt;v&gt;1921.9275835939834&lt;/v&gt;&lt;/c&gt;&lt;c r=&quot;I957&quot; s=&quot;62&quot;&gt;&lt;f t=&quot;shared&quot; ca=&quot;1&quot; si=&quot;105&quot;/&gt;&lt;v&gt;29.438551671879669&lt;/v&gt;&lt;/c&gt;&lt;/row&gt;&lt;row r=&quot;958&quot; spans=&quot;2:9&quot; x14ac:dyDescent=&quot;0.25&quot;&gt;&lt;c r=&quot;B958&quot; s=&quot;83&quot;&gt;&lt;v&gt;913&lt;/v&gt;&lt;/c&gt;&lt;c r=&quot;C958&quot; s=&quot;80&quot;&gt;&lt;f t=&quot;shared&quot; ca=&quot;1&quot; si=&quot;99&quot;/&gt;&lt;v&gt;4.3598907361740845E-2&lt;/v&gt;&lt;/c&gt;&lt;c r=&quot;D958&quot; s=&quot;80&quot;&gt;&lt;f t=&quot;shared&quot; ca=&quot;1&quot; si=&quot;100&quot;/&gt;&lt;v&gt;0.16213925785775521&lt;/v&gt;&lt;/c&gt;&lt;c r=&quot;E958&quot; s=&quot;80&quot;&gt;&lt;f t=&quot;shared&quot; ca=&quot;1&quot; si=&quot;101&quot;/&gt;&lt;v&gt;7.8694199075406729E-2&lt;/v&gt;&lt;/c&gt;&lt;c r=&quot;F958&quot; s=&quot;80&quot;&gt;&lt;f t=&quot;shared&quot; ca=&quot;1&quot; si=&quot;102&quot;/&gt;&lt;v&gt;1.9827141392542755E-2&lt;/v&gt;&lt;/c&gt;&lt;c r=&quot;G958&quot; s=&quot;80&quot;&gt;&lt;f t=&quot;shared&quot; ca=&quot;1&quot; si=&quot;103&quot;/&gt;&lt;v&gt;9.8497480500428641E-2&lt;/v&gt;&lt;/c&gt;&lt;c r=&quot;H958&quot; s=&quot;81&quot;&gt;&lt;f t=&quot;shared&quot; ca=&quot;1&quot; si=&quot;104&quot;/&gt;&lt;v&gt;1987.3815602870732&lt;/v&gt;&lt;/c&gt;&lt;c r=&quot;I958&quot; s=&quot;62&quot;&gt;&lt;f t=&quot;shared&quot; ca=&quot;1&quot; si=&quot;105&quot;/&gt;&lt;v&gt;30.747631205741463&lt;/v&gt;&lt;/c&gt;&lt;/row&gt;&lt;row r=&quot;959&quot; spans=&quot;2:9&quot; x14ac:dyDescent=&quot;0.25&quot;&gt;&lt;c r=&quot;B959&quot; s=&quot;83&quot;&gt;&lt;v&gt;914&lt;/v&gt;&lt;/c&gt;&lt;c r=&quot;C959&quot; s=&quot;80&quot;&gt;&lt;f t=&quot;shared&quot; ca=&quot;1&quot; si=&quot;99&quot;/&gt;&lt;v&gt;4.4834072310329584E-2&lt;/v&gt;&lt;/c&gt;&lt;c r=&quot;D959&quot; s=&quot;80&quot;&gt;&lt;f t=&quot;shared&quot; ca=&quot;1&quot; si=&quot;100&quot;/&gt;&lt;v&gt;0.15559892240954276&lt;/v&gt;&lt;/c&gt;&lt;c r=&quot;E959&quot; s=&quot;80&quot;&gt;&lt;f t=&quot;shared&quot; ca=&quot;1&quot; si=&quot;101&quot;/&gt;&lt;v&gt;8.3890775677176899E-2&lt;/v&gt;&lt;/c&gt;&lt;c r=&quot;F959&quot; s=&quot;80&quot;&gt;&lt;f t=&quot;shared&quot; ca=&quot;1&quot; si=&quot;102&quot;/&gt;&lt;v&gt;2.5842990565513407E-2&lt;/v&gt;&lt;/c&gt;&lt;c r=&quot;G959&quot; s=&quot;80&quot;&gt;&lt;f t=&quot;shared&quot; ca=&quot;1&quot; si=&quot;103&quot;/&gt;&lt;v&gt;9.3919245686679947E-2&lt;/v&gt;&lt;/c&gt;&lt;c r=&quot;H959&quot; s=&quot;81&quot;&gt;&lt;f t=&quot;shared&quot; ca=&quot;1&quot; si=&quot;104&quot;/&gt;&lt;v&gt;1892.868174968379&lt;/v&gt;&lt;/c&gt;&lt;c r=&quot;I959&quot; s=&quot;62&quot;&gt;&lt;f t=&quot;shared&quot; ca=&quot;1&quot; si=&quot;105&quot;/&gt;&lt;v&gt;28.85736349936758&lt;/v&gt;&lt;/c&gt;&lt;/row&gt;&lt;row r=&quot;960&quot; spans=&quot;2:9&quot; x14ac:dyDescent=&quot;0.25&quot;&gt;&lt;c r=&quot;B960&quot; s=&quot;83&quot;&gt;&lt;v&gt;915&lt;/v&gt;&lt;/c&gt;&lt;c r=&quot;C960&quot; s=&quot;80&quot;&gt;&lt;f t=&quot;shared&quot; ca=&quot;1&quot; si=&quot;99&quot;/&gt;&lt;v&gt;3.2608639774286505E-2&lt;/v&gt;&lt;/c&gt;&lt;c r=&quot;D960&quot; s=&quot;80&quot;&gt;&lt;f t=&quot;shared&quot; ca=&quot;1&quot; si=&quot;100&quot;/&gt;&lt;v&gt;0.1481700278074615&lt;/v&gt;&lt;/c&gt;&lt;c r=&quot;E960&quot; s=&quot;80&quot;&gt;&lt;f t=&quot;shared&quot; ca=&quot;1&quot; si=&quot;101&quot;/&gt;&lt;v&gt;7.9524079516250151E-2&lt;/v&gt;&lt;/c&gt;&lt;c r=&quot;F960&quot; s=&quot;80&quot;&gt;&lt;f t=&quot;shared&quot; ca=&quot;1&quot; si=&quot;102&quot;/&gt;&lt;v&gt;2.7048394149510758E-2&lt;/v&gt;&lt;/c&gt;&lt;c r=&quot;G960&quot; s=&quot;80&quot;&gt;&lt;f t=&quot;shared&quot; ca=&quot;1&quot; si=&quot;103&quot;/&gt;&lt;v&gt;8.8719019465223037E-2&lt;/v&gt;&lt;/c&gt;&lt;c r=&quot;H960&quot; s=&quot;81&quot;&gt;&lt;f t=&quot;shared&quot; ca=&quot;1&quot; si=&quot;104&quot;/&gt;&lt;v&gt;1868.4644653223995&lt;/v&gt;&lt;/c&gt;&lt;c r=&quot;I960&quot; s=&quot;62&quot;&gt;&lt;f t=&quot;shared&quot; ca=&quot;1&quot; si=&quot;105&quot;/&gt;&lt;v&gt;28.369289306447989&lt;/v&gt;&lt;/c&gt;&lt;/row&gt;&lt;row r=&quot;961&quot; spans=&quot;2:9&quot; x14ac:dyDescent=&quot;0.25&quot;&gt;&lt;c r=&quot;B961&quot; s=&quot;83&quot;&gt;&lt;v&gt;916&lt;/v&gt;&lt;/c&gt;&lt;c r=&quot;C961&quot; s=&quot;80&quot;&gt;&lt;f t=&quot;shared&quot; ca=&quot;1&quot; si=&quot;99&quot;/&gt;&lt;v&gt;3.0153766651801056E-2&lt;/v&gt;&lt;/c&gt;&lt;c r=&quot;D961&quot; s=&quot;80&quot;&gt;&lt;f t=&quot;shared&quot; ca=&quot;1&quot; si=&quot;100&quot;/&gt;&lt;v&gt;0.1546495583983159&lt;/v&gt;&lt;/c&gt;&lt;c r=&quot;E961&quot; s=&quot;80&quot;&gt;&lt;f t=&quot;shared&quot; ca=&quot;1&quot; si=&quot;101&quot;/&gt;&lt;v&gt;7.9362449963468515E-2&lt;/v&gt;&lt;/c&gt;&lt;c r=&quot;F961&quot; s=&quot;80&quot;&gt;&lt;f t=&quot;shared&quot; ca=&quot;1&quot; si=&quot;102&quot;/&gt;&lt;v&gt;2.4699148489658807E-2&lt;/v&gt;&lt;/c&gt;&lt;c r=&quot;G961&quot; s=&quot;80&quot;&gt;&lt;f t=&quot;shared&quot; ca=&quot;1&quot; si=&quot;103&quot;/&gt;&lt;v&gt;9.3254690878821128E-2&lt;/v&gt;&lt;/c&gt;&lt;c r=&quot;H961&quot; s=&quot;81&quot;&gt;&lt;f t=&quot;shared&quot; ca=&quot;1&quot; si=&quot;104&quot;/&gt;&lt;v&gt;1880.1236141401669&lt;/v&gt;&lt;/c&gt;&lt;c r=&quot;I961&quot; s=&quot;62&quot;&gt;&lt;f t=&quot;shared&quot; ca=&quot;1&quot; si=&quot;105&quot;/&gt;&lt;v&gt;28.602472282803337&lt;/v&gt;&lt;/c&gt;&lt;/row&gt;&lt;row r=&quot;962&quot; spans=&quot;2:9&quot; x14ac:dyDescent=&quot;0.25&quot;&gt;&lt;c r=&quot;B962&quot; s=&quot;83&quot;&gt;&lt;v&gt;917&lt;/v&gt;&lt;/c&gt;&lt;c r=&quot;C962&quot; s=&quot;80&quot;&gt;&lt;f t=&quot;shared&quot; ca=&quot;1&quot; si=&quot;99&quot;/&gt;&lt;v&gt;3.777556667277486E-2&lt;/v&gt;&lt;/c&gt;&lt;c r=&quot;D962&quot; s=&quot;80&quot;&gt;&lt;f t=&quot;shared&quot; ca=&quot;1&quot; si=&quot;100&quot;/&gt;&lt;v&gt;0.16165356623005084&lt;/v&gt;&lt;/c&gt;&lt;c r=&quot;E962&quot; s=&quot;80&quot;&gt;&lt;f t=&quot;shared&quot; ca=&quot;1&quot; si=&quot;101&quot;/&gt;&lt;v&gt;8.6035477492112711E-2&lt;/v&gt;&lt;/c&gt;&lt;c r=&quot;F962&quot; s=&quot;80&quot;&gt;&lt;f t=&quot;shared&quot; ca=&quot;1&quot; si=&quot;102&quot;/&gt;&lt;v&gt;2.8232799619485119E-2&lt;/v&gt;&lt;/c&gt;&lt;c r=&quot;G962&quot; s=&quot;80&quot;&gt;&lt;f t=&quot;shared&quot; ca=&quot;1&quot; si=&quot;103&quot;/&gt;&lt;v&gt;9.8157496361035573E-2&lt;/v&gt;&lt;/c&gt;&lt;c r=&quot;H962&quot; s=&quot;81&quot;&gt;&lt;f t=&quot;shared&quot; ca=&quot;1&quot; si=&quot;104&quot;/&gt;&lt;v&gt;1911.2398984092201&lt;/v&gt;&lt;/c&gt;&lt;c r=&quot;I962&quot; s=&quot;62&quot;&gt;&lt;f t=&quot;shared&quot; ca=&quot;1&quot; si=&quot;105&quot;/&gt;&lt;v&gt;29.224797968184404&lt;/v&gt;&lt;/c&gt;&lt;/row&gt;&lt;row r=&quot;963&quot; spans=&quot;2:9&quot; x14ac:dyDescent=&quot;0.25&quot;&gt;&lt;c r=&quot;B963&quot; s=&quot;83&quot;&gt;&lt;v&gt;918&lt;/v&gt;&lt;/c&gt;&lt;c r=&quot;C963&quot; s=&quot;80&quot;&gt;&lt;f t=&quot;shared&quot; ca=&quot;1&quot; si=&quot;99&quot;/&gt;&lt;v&gt;4.1060649876018381E-2&lt;/v&gt;&lt;/c&gt;&lt;c r=&quot;D963&quot; s=&quot;80&quot;&gt;&lt;f t=&quot;shared&quot; ca=&quot;1&quot; si=&quot;100&quot;/&gt;&lt;v&gt;0.14840667745915059&lt;/v&gt;&lt;/c&gt;&lt;c r=&quot;E963&quot; s=&quot;80&quot;&gt;&lt;f t=&quot;shared&quot; ca=&quot;1&quot; si=&quot;101&quot;/&gt;&lt;v&gt;7.9035373619278246E-2&lt;/v&gt;&lt;/c&gt;&lt;c r=&quot;F963&quot; s=&quot;80&quot;&gt;&lt;f t=&quot;shared&quot; ca=&quot;1&quot; si=&quot;102&quot;/&gt;&lt;v&gt;2.5257528907672872E-2&lt;/v&gt;&lt;/c&gt;&lt;c r=&quot;G963&quot; s=&quot;80&quot;&gt;&lt;f t=&quot;shared&quot; ca=&quot;1&quot; si=&quot;103&quot;/&gt;&lt;v&gt;8.8884674221405419E-2&lt;/v&gt;&lt;/c&gt;&lt;c r=&quot;H963&quot; s=&quot;81&quot;&gt;&lt;f t=&quot;shared&quot; ca=&quot;1&quot; si=&quot;104&quot;/&gt;&lt;v&gt;1907.0956431543464&lt;/v&gt;&lt;/c&gt;&lt;c r=&quot;I963&quot; s=&quot;62&quot;&gt;&lt;f t=&quot;shared&quot; ca=&quot;1&quot; si=&quot;105&quot;/&gt;&lt;v&gt;29.141912863086926&lt;/v&gt;&lt;/c&gt;&lt;/row&gt;&lt;row r=&quot;964&quot; spans=&quot;2:9&quot; x14ac:dyDescent=&quot;0.25&quot;&gt;&lt;c r=&quot;B964&quot; s=&quot;83&quot;&gt;&lt;v&gt;919&lt;/v&gt;&lt;/c&gt;&lt;c r=&quot;C964&quot; s=&quot;80&quot;&gt;&lt;f t=&quot;shared&quot; ca=&quot;1&quot; si=&quot;99&quot;/&gt;&lt;v&gt;5.3087934332921548E-2&lt;/v&gt;&lt;/c&gt;&lt;c r=&quot;D964&quot; s=&quot;80&quot;&gt;&lt;f t=&quot;shared&quot; ca=&quot;1&quot; si=&quot;100&quot;/&gt;&lt;v&gt;0.14857292439133032&lt;/v&gt;&lt;/c&gt;&lt;c r=&quot;E964&quot; s=&quot;80&quot;&gt;&lt;f t=&quot;shared&quot; ca=&quot;1&quot; si=&quot;101&quot;/&gt;&lt;v&gt;7.5474454544156425E-2&lt;/v&gt;&lt;/c&gt;&lt;c r=&quot;F964&quot; s=&quot;80&quot;&gt;&lt;f t=&quot;shared&quot; ca=&quot;1&quot; si=&quot;102&quot;/&gt;&lt;v&gt;2.9364424126339723E-2&lt;/v&gt;&lt;/c&gt;&lt;c r=&quot;G964&quot; s=&quot;80&quot;&gt;&lt;f t=&quot;shared&quot; ca=&quot;1&quot; si=&quot;103&quot;/&gt;&lt;v&gt;8.9001047073931222E-2&lt;/v&gt;&lt;/c&gt;&lt;c r=&quot;H964&quot; s=&quot;81&quot;&gt;&lt;f t=&quot;shared&quot; ca=&quot;1&quot; si=&quot;104&quot;/&gt;&lt;v&gt;2316.8105996385611&lt;/v&gt;&lt;/c&gt;&lt;c r=&quot;I964&quot; s=&quot;62&quot;&gt;&lt;f t=&quot;shared&quot; ca=&quot;1&quot; si=&quot;105&quot;/&gt;&lt;v&gt;37.336211992771226&lt;/v&gt;&lt;/c&gt;&lt;/row&gt;&lt;row r=&quot;965&quot; spans=&quot;2:9&quot; x14ac:dyDescent=&quot;0.25&quot;&gt;&lt;c r=&quot;B965&quot; s=&quot;83&quot;&gt;&lt;v&gt;920&lt;/v&gt;&lt;/c&gt;&lt;c r=&quot;C965&quot; s=&quot;80&quot;&gt;&lt;f t=&quot;shared&quot; ca=&quot;1&quot; si=&quot;99&quot;/&gt;&lt;v&gt;3.4589436953136349E-2&lt;/v&gt;&lt;/c&gt;&lt;c r=&quot;D965&quot; s=&quot;80&quot;&gt;&lt;f t=&quot;shared&quot; ca=&quot;1&quot; si=&quot;100&quot;/&gt;&lt;v&gt;0.13954370275009378&lt;/v&gt;&lt;/c&gt;&lt;c r=&quot;E965&quot; s=&quot;80&quot;&gt;&lt;f t=&quot;shared&quot; ca=&quot;1&quot; si=&quot;101&quot;/&gt;&lt;v&gt;7.9440896602547093E-2&lt;/v&gt;&lt;/c&gt;&lt;c r=&quot;F965&quot; s=&quot;80&quot;&gt;&lt;f t=&quot;shared&quot; ca=&quot;1&quot; si=&quot;102&quot;/&gt;&lt;v&gt;2.1728308531650732E-2&lt;/v&gt;&lt;/c&gt;&lt;c r=&quot;G965&quot; s=&quot;80&quot;&gt;&lt;f t=&quot;shared&quot; ca=&quot;1&quot; si=&quot;103&quot;/&gt;&lt;v&gt;8.2680591925065661E-2&lt;/v&gt;&lt;/c&gt;&lt;c r=&quot;H965&quot; s=&quot;81&quot;&gt;&lt;f t=&quot;shared&quot; ca=&quot;1&quot; si=&quot;104&quot;/&gt;&lt;v&gt;1625.963794409452&lt;/v&gt;&lt;/c&gt;&lt;c r=&quot;I965&quot; s=&quot;62&quot;&gt;&lt;f t=&quot;shared&quot; ca=&quot;1&quot; si=&quot;105&quot;/&gt;&lt;v&gt;23.519275888189039&lt;/v&gt;&lt;/c&gt;&lt;/row&gt;&lt;row r=&quot;966&quot; spans=&quot;2:9&quot; x14ac:dyDescent=&quot;0.25&quot;&gt;&lt;c r=&quot;B966&quot; s=&quot;83&quot;&gt;&lt;v&gt;921&lt;/v&gt;&lt;/c&gt;&lt;c r=&quot;C966&quot; s=&quot;80&quot;&gt;&lt;f t=&quot;shared&quot; ca=&quot;1&quot; si=&quot;99&quot;/&gt;&lt;v&gt;5.7314679995253512E-2&lt;/v&gt;&lt;/c&gt;&lt;c r=&quot;D966&quot; s=&quot;80&quot;&gt;&lt;f t=&quot;shared&quot; ca=&quot;1&quot; si=&quot;100&quot;/&gt;&lt;v&gt;0.15577166407066767&lt;/v&gt;&lt;/c&gt;&lt;c r=&quot;E966&quot; s=&quot;80&quot;&gt;&lt;f t=&quot;shared&quot; ca=&quot;1&quot; si=&quot;101&quot;/&gt;&lt;v&gt;7.8735191252259029E-2&lt;/v&gt;&lt;/c&gt;&lt;c r=&quot;F966&quot; s=&quot;80&quot;&gt;&lt;f t=&quot;shared&quot; ca=&quot;1&quot; si=&quot;102&quot;/&gt;&lt;v&gt;2.609464982365766E-2&lt;/v&gt;&lt;/c&gt;&lt;c r=&quot;G966&quot; s=&quot;80&quot;&gt;&lt;f t=&quot;shared&quot; ca=&quot;1&quot; si=&quot;103&quot;/&gt;&lt;v&gt;9.4040164849467367E-2&lt;/v&gt;&lt;/c&gt;&lt;c r=&quot;H966&quot; s=&quot;81&quot;&gt;&lt;f t=&quot;shared&quot; ca=&quot;1&quot; si=&quot;104&quot;/&gt;&lt;v&gt;2206.1395128322915&lt;/v&gt;&lt;/c&gt;&lt;c r=&quot;I966&quot; s=&quot;62&quot;&gt;&lt;f t=&quot;shared&quot; ca=&quot;1&quot; si=&quot;105&quot;/&gt;&lt;v&gt;35.122790256645828&lt;/v&gt;&lt;/c&gt;&lt;/row&gt;&lt;row r=&quot;967&quot; spans=&quot;2:9&quot; x14ac:dyDescent=&quot;0.25&quot;&gt;&lt;c r=&quot;B967&quot; s=&quot;83&quot;&gt;&lt;v&gt;922&lt;/v&gt;&lt;/c&gt;&lt;c r=&quot;C967&quot; s=&quot;80&quot;&gt;&lt;f t=&quot;shared&quot; ca=&quot;1&quot; si=&quot;99&quot;/&gt;&lt;v&gt;5.1940695887999912E-2&lt;/v&gt;&lt;/c&gt;&lt;c r=&quot;D967&quot; s=&quot;80&quot;&gt;&lt;f t=&quot;shared&quot; ca=&quot;1&quot; si=&quot;100&quot;/&gt;&lt;v&gt;0.15013148617595914&lt;/v&gt;&lt;/c&gt;&lt;c r=&quot;E967&quot; s=&quot;80&quot;&gt;&lt;f t=&quot;shared&quot; ca=&quot;1&quot; si=&quot;101&quot;/&gt;&lt;v&gt;8.2994274245877311E-2&lt;/v&gt;&lt;/c&gt;&lt;c r=&quot;F967&quot; s=&quot;80&quot;&gt;&lt;f t=&quot;shared&quot; ca=&quot;1&quot; si=&quot;102&quot;/&gt;&lt;v&gt;2.5846362106833033E-2&lt;/v&gt;&lt;/c&gt;&lt;c r=&quot;G967&quot; s=&quot;80&quot;&gt;&lt;f t=&quot;shared&quot; ca=&quot;1&quot; si=&quot;103&quot;/&gt;&lt;v&gt;9.0092040323171391E-2&lt;/v&gt;&lt;/c&gt;&lt;c r=&quot;H967&quot; s=&quot;81&quot;&gt;&lt;f t=&quot;shared&quot; ca=&quot;1&quot; si=&quot;104&quot;/&gt;&lt;v&gt;1902.0119917805057&lt;/v&gt;&lt;/c&gt;&lt;c r=&quot;I967&quot; s=&quot;62&quot;&gt;&lt;f t=&quot;shared&quot; ca=&quot;1&quot; si=&quot;105&quot;/&gt;&lt;v&gt;29.040239835610112&lt;/v&gt;&lt;/c&gt;&lt;/row&gt;&lt;row r=&quot;968&quot; spans=&quot;2:9&quot; x14ac:dyDescent=&quot;0.25&quot;&gt;&lt;c r=&quot;B968&quot; s=&quot;83&quot;&gt;&lt;v&gt;923&lt;/v&gt;&lt;/c&gt;&lt;c r=&quot;C968&quot; s=&quot;80&quot;&gt;&lt;f t=&quot;shared&quot; ca=&quot;1&quot; si=&quot;99&quot;/&gt;&lt;v&gt;6.9730307951494777E-2&lt;/v&gt;&lt;/c&gt;&lt;c r=&quot;D968&quot; s=&quot;80&quot;&gt;&lt;f t=&quot;shared&quot; ca=&quot;1&quot; si=&quot;100&quot;/&gt;&lt;v&gt;0.17267176938143064&lt;/v&gt;&lt;/c&gt;&lt;c r=&quot;E968&quot; s=&quot;80&quot;&gt;&lt;f t=&quot;shared&quot; ca=&quot;1&quot; si=&quot;101&quot;/&gt;&lt;v&gt;8.1483178251983257E-2&lt;/v&gt;&lt;/c&gt;&lt;c r=&quot;F968&quot; s=&quot;80&quot;&gt;&lt;f t=&quot;shared&quot; ca=&quot;1&quot; si=&quot;102&quot;/&gt;&lt;v&gt;2.7850791917566401E-2&lt;/v&gt;&lt;/c&gt;&lt;c r=&quot;G968&quot; s=&quot;80&quot;&gt;&lt;f t=&quot;shared&quot; ca=&quot;1&quot; si=&quot;103&quot;/&gt;&lt;v&gt;0.10587023856700145&lt;/v&gt;&lt;/c&gt;&lt;c r=&quot;H968&quot; s=&quot;81&quot;&gt;&lt;f t=&quot;shared&quot; ca=&quot;1&quot; si=&quot;104&quot;/&gt;&lt;v&gt;2555.1111677859185&lt;/v&gt;&lt;/c&gt;&lt;c r=&quot;I968&quot; s=&quot;62&quot;&gt;&lt;f t=&quot;shared&quot; ca=&quot;1&quot; si=&quot;105&quot;/&gt;&lt;v&gt;42.102223355718372&lt;/v&gt;&lt;/c&gt;&lt;/row&gt;&lt;row r=&quot;969&quot; spans=&quot;2:9&quot; x14ac:dyDescent=&quot;0.25&quot;&gt;&lt;c r=&quot;B969&quot; s=&quot;83&quot;&gt;&lt;v&gt;924&lt;/v&gt;&lt;/c&gt;&lt;c r=&quot;C969&quot; s=&quot;80&quot;&gt;&lt;f t=&quot;shared&quot; ca=&quot;1&quot; si=&quot;99&quot;/&gt;&lt;v&gt;5.5825347807803044E-2&lt;/v&gt;&lt;/c&gt;&lt;c r=&quot;D969&quot; s=&quot;80&quot;&gt;&lt;f t=&quot;shared&quot; ca=&quot;1&quot; si=&quot;100&quot;/&gt;&lt;v&gt;0.15232044032956626&lt;/v&gt;&lt;/c&gt;&lt;c r=&quot;E969&quot; s=&quot;80&quot;&gt;&lt;f t=&quot;shared&quot; ca=&quot;1&quot; si=&quot;101&quot;/&gt;&lt;v&gt;7.8264307892639773E-2&lt;/v&gt;&lt;/c&gt;&lt;c r=&quot;F969&quot; s=&quot;80&quot;&gt;&lt;f t=&quot;shared&quot; ca=&quot;1&quot; si=&quot;102&quot;/&gt;&lt;v&gt;2.3755572537486065E-2&lt;/v&gt;&lt;/c&gt;&lt;c r=&quot;G969&quot; s=&quot;80&quot;&gt;&lt;f t=&quot;shared&quot; ca=&quot;1&quot; si=&quot;103&quot;/&gt;&lt;v&gt;9.1624308230696394E-2&lt;/v&gt;&lt;/c&gt;&lt;c r=&quot;H969&quot; s=&quot;81&quot;&gt;&lt;f t=&quot;shared&quot; ca=&quot;1&quot; si=&quot;104&quot;/&gt;&lt;v&gt;2078.3559548224225&lt;/v&gt;&lt;/c&gt;&lt;c r=&quot;I969&quot; s=&quot;62&quot;&gt;&lt;f t=&quot;shared&quot; ca=&quot;1&quot; si=&quot;105&quot;/&gt;&lt;v&gt;32.567119096448451&lt;/v&gt;&lt;/c&gt;&lt;/row&gt;&lt;row r=&quot;970&quot; spans=&quot;2:9&quot; x14ac:dyDescent=&quot;0.25&quot;&gt;&lt;c r=&quot;B970&quot; s=&quot;83&quot;&gt;&lt;v&gt;925&lt;/v&gt;&lt;/c&gt;&lt;c r=&quot;C970&quot; s=&quot;80&quot;&gt;&lt;f t=&quot;shared&quot; ca=&quot;1&quot; si=&quot;99&quot;/&gt;&lt;v&gt;5.3660990613773635E-2&lt;/v&gt;&lt;/c&gt;&lt;c r=&quot;D970&quot; s=&quot;80&quot;&gt;&lt;f t=&quot;shared&quot; ca=&quot;1&quot; si=&quot;100&quot;/&gt;&lt;v&gt;0.15606988966099919&lt;/v&gt;&lt;/c&gt;&lt;c r=&quot;E970&quot; s=&quot;80&quot;&gt;&lt;f t=&quot;shared&quot; ca=&quot;1&quot; si=&quot;101&quot;/&gt;&lt;v&gt;7.1931504242351424E-2&lt;/v&gt;&lt;/c&gt;&lt;c r=&quot;F970&quot; s=&quot;80&quot;&gt;&lt;f t=&quot;shared&quot; ca=&quot;1&quot; si=&quot;102&quot;/&gt;&lt;v&gt;2.1393527266990453E-2&lt;/v&gt;&lt;/c&gt;&lt;c r=&quot;G970&quot; s=&quot;80&quot;&gt;&lt;f t=&quot;shared&quot; ca=&quot;1&quot; si=&quot;103&quot;/&gt;&lt;v&gt;9.4248922762699444E-2&lt;/v&gt;&lt;/c&gt;&lt;c r=&quot;H970&quot; s=&quot;81&quot;&gt;&lt;f t=&quot;shared&quot; ca=&quot;1&quot; si=&quot;104&quot;/&gt;&lt;v&gt;2305.3869295378513&lt;/v&gt;&lt;/c&gt;&lt;c r=&quot;I970&quot; s=&quot;62&quot;&gt;&lt;f t=&quot;shared&quot; ca=&quot;1&quot; si=&quot;105&quot;/&gt;&lt;v&gt;37.107738590757023&lt;/v&gt;&lt;/c&gt;&lt;/row&gt;&lt;row r=&quot;971&quot; spans=&quot;2:9&quot; x14ac:dyDescent=&quot;0.25&quot;&gt;&lt;c r=&quot;B971&quot; s=&quot;83&quot;&gt;&lt;v&gt;926&lt;/v&gt;&lt;/c&gt;&lt;c r=&quot;C971&quot; s=&quot;80&quot;&gt;&lt;f t=&quot;shared&quot; ca=&quot;1&quot; si=&quot;99&quot;/&gt;&lt;v&gt;4.526884430638705E-2&lt;/v&gt;&lt;/c&gt;&lt;c r=&quot;D971&quot; s=&quot;80&quot;&gt;&lt;f t=&quot;shared&quot; ca=&quot;1&quot; si=&quot;100&quot;/&gt;&lt;v&gt;0.15740599918991019&lt;/v&gt;&lt;/c&gt;&lt;c r=&quot;E971&quot; s=&quot;80&quot;&gt;&lt;f t=&quot;shared&quot; ca=&quot;1&quot; si=&quot;101&quot;/&gt;&lt;v&gt;8.5078251196880478E-2&lt;/v&gt;&lt;/c&gt;&lt;c r=&quot;F971&quot; s=&quot;80&quot;&gt;&lt;f t=&quot;shared&quot; ca=&quot;1&quot; si=&quot;102&quot;/&gt;&lt;v&gt;2.1166349183640038E-2&lt;/v&gt;&lt;/c&gt;&lt;c r=&quot;G971&quot; s=&quot;80&quot;&gt;&lt;f t=&quot;shared&quot; ca=&quot;1&quot; si=&quot;103&quot;/&gt;&lt;v&gt;9.5184199432937128E-2&lt;/v&gt;&lt;/c&gt;&lt;c r=&quot;H971&quot; s=&quot;81&quot;&gt;&lt;f t=&quot;shared&quot; ca=&quot;1&quot; si=&quot;104&quot;/&gt;&lt;v&gt;1771.9913029204438&lt;/v&gt;&lt;/c&gt;&lt;c r=&quot;I971&quot; s=&quot;62&quot;&gt;&lt;f t=&quot;shared&quot; ca=&quot;1&quot; si=&quot;105&quot;/&gt;&lt;v&gt;26.439826058408876&lt;/v&gt;&lt;/c&gt;&lt;/row&gt;&lt;row r=&quot;972&quot; spans=&quot;2:9&quot; x14ac:dyDescent=&quot;0.25&quot;&gt;&lt;c r=&quot;B972&quot; s=&quot;83&quot;&gt;&lt;v&gt;927&lt;/v&gt;&lt;/c&gt;&lt;c r=&quot;C972&quot; s=&quot;80&quot;&gt;&lt;f t=&quot;shared&quot; ca=&quot;1&quot; si=&quot;99&quot;/&gt;&lt;v&gt;6.7180224496266663E-2&lt;/v&gt;&lt;/c&gt;&lt;c r=&quot;D972&quot; s=&quot;80&quot;&gt;&lt;f t=&quot;shared&quot; ca=&quot;1&quot; si=&quot;100&quot;/&gt;&lt;v&gt;0.15177320995497701&lt;/v&gt;&lt;/c&gt;&lt;c r=&quot;E972&quot; s=&quot;80&quot;&gt;&lt;f t=&quot;shared&quot; ca=&quot;1&quot; si=&quot;101&quot;/&gt;&lt;v&gt;7.6928154967161738E-2&lt;/v&gt;&lt;/c&gt;&lt;c r=&quot;F972&quot; s=&quot;80&quot;&gt;&lt;f t=&quot;shared&quot; ca=&quot;1&quot; si=&quot;102&quot;/&gt;&lt;v&gt;2.6042999122210062E-2&lt;/v&gt;&lt;/c&gt;&lt;c r=&quot;G972&quot; s=&quot;80&quot;&gt;&lt;f t=&quot;shared&quot; ca=&quot;1&quot; si=&quot;103&quot;/&gt;&lt;v&gt;9.1241246968483902E-2&lt;/v&gt;&lt;/c&gt;&lt;c r=&quot;H972&quot; s=&quot;81&quot;&gt;&lt;f t=&quot;shared&quot; ca=&quot;1&quot; si=&quot;104&quot;/&gt;&lt;v&gt;2312.073287723671&lt;/v&gt;&lt;/c&gt;&lt;c r=&quot;I972&quot; s=&quot;62&quot;&gt;&lt;f t=&quot;shared&quot; ca=&quot;1&quot; si=&quot;105&quot;/&gt;&lt;v&gt;37.241465754473417&lt;/v&gt;&lt;/c&gt;&lt;/row&gt;&lt;row r=&quot;973&quot; spans=&quot;2:9&quot; x14ac:dyDescent=&quot;0.25&quot;&gt;&lt;c r=&quot;B973&quot; s=&quot;83&quot;&gt;&lt;v&gt;928&lt;/v&gt;&lt;/c&gt;&lt;c r=&quot;C973&quot; s=&quot;80&quot;&gt;&lt;f t=&quot;shared&quot; ca=&quot;1&quot; si=&quot;99&quot;/&gt;&lt;v&gt;6.7590706448760807E-2&lt;/v&gt;&lt;/c&gt;&lt;c r=&quot;D973&quot; s=&quot;80&quot;&gt;&lt;f t=&quot;shared&quot; ca=&quot;1&quot; si=&quot;100&quot;/&gt;&lt;v&gt;0.16337277378768225&lt;/v&gt;&lt;/c&gt;&lt;c r=&quot;E973&quot; s=&quot;80&quot;&gt;&lt;f t=&quot;shared&quot; ca=&quot;1&quot; si=&quot;101&quot;/&gt;&lt;v&gt;8.529267220605774E-2&lt;/v&gt;&lt;/c&gt;&lt;c r=&quot;F973&quot; s=&quot;80&quot;&gt;&lt;f t=&quot;shared&quot; ca=&quot;1&quot; si=&quot;102&quot;/&gt;&lt;v&gt;2.4162402915776024E-2&lt;/v&gt;&lt;/c&gt;&lt;c r=&quot;G973&quot; s=&quot;80&quot;&gt;&lt;f t=&quot;shared&quot; ca=&quot;1&quot; si=&quot;103&quot;/&gt;&lt;v&gt;9.9360941651377571E-2&lt;/v&gt;&lt;/c&gt;&lt;c r=&quot;H973&quot; s=&quot;81&quot;&gt;&lt;f t=&quot;shared&quot; ca=&quot;1&quot; si=&quot;104&quot;/&gt;&lt;v&gt;2106.5983586678176&lt;/v&gt;&lt;/c&gt;&lt;c r=&quot;I973&quot; s=&quot;62&quot;&gt;&lt;f t=&quot;shared&quot; ca=&quot;1&quot; si=&quot;105&quot;/&gt;&lt;v&gt;33.131967173356351&lt;/v&gt;&lt;/c&gt;&lt;/row&gt;&lt;row r=&quot;974&quot; spans=&quot;2:9&quot; x14ac:dyDescent=&quot;0.25&quot;&gt;&lt;c r=&quot;B974&quot; s=&quot;83&quot;&gt;&lt;v&gt;929&lt;/v&gt;&lt;/c&gt;&lt;c r=&quot;C974&quot; s=&quot;80&quot;&gt;&lt;f t=&quot;shared&quot; ca=&quot;1&quot; si=&quot;99&quot;/&gt;&lt;v&gt;4.6662132227242553E-2&lt;/v&gt;&lt;/c&gt;&lt;c r=&quot;D974&quot; s=&quot;80&quot;&gt;&lt;f t=&quot;shared&quot; ca=&quot;1&quot; si=&quot;100&quot;/&gt;&lt;v&gt;0.14878196410814828&lt;/v&gt;&lt;/c&gt;&lt;c r=&quot;E974&quot; s=&quot;80&quot;&gt;&lt;f t=&quot;shared&quot; ca=&quot;1&quot; si=&quot;101&quot;/&gt;&lt;v&gt;8.2671337317342622E-2&lt;/v&gt;&lt;/c&gt;&lt;c r=&quot;F974&quot; s=&quot;80&quot;&gt;&lt;f t=&quot;shared&quot; ca=&quot;1&quot; si=&quot;102&quot;/&gt;&lt;v&gt;2.646697319605297E-2&lt;/v&gt;&lt;/c&gt;&lt;c r=&quot;G974&quot; s=&quot;80&quot;&gt;&lt;f t=&quot;shared&quot; ca=&quot;1&quot; si=&quot;103&quot;/&gt;&lt;v&gt;8.9147374875703789E-2&lt;/v&gt;&lt;/c&gt;&lt;c r=&quot;H974&quot; s=&quot;81&quot;&gt;&lt;f t=&quot;shared&quot; ca=&quot;1&quot; si=&quot;104&quot;/&gt;&lt;v&gt;1866.862685790994&lt;/v&gt;&lt;/c&gt;&lt;c r=&quot;I974&quot; s=&quot;62&quot;&gt;&lt;f t=&quot;shared&quot; ca=&quot;1&quot; si=&quot;105&quot;/&gt;&lt;v&gt;28.33725371581988&lt;/v&gt;&lt;/c&gt;&lt;/row&gt;&lt;row r=&quot;975&quot; spans=&quot;2:9&quot; x14ac:dyDescent=&quot;0.25&quot;&gt;&lt;c r=&quot;B975&quot; s=&quot;83&quot;&gt;&lt;v&gt;930&lt;/v&gt;&lt;/c&gt;&lt;c r=&quot;C975&quot; s=&quot;80&quot;&gt;&lt;f t=&quot;shared&quot; ca=&quot;1&quot; si=&quot;99&quot;/&gt;&lt;v&gt;8.6407628137755654E-2&lt;/v&gt;&lt;/c&gt;&lt;c r=&quot;D975&quot; s=&quot;80&quot;&gt;&lt;f t=&quot;shared&quot; ca=&quot;1&quot; si=&quot;100&quot;/&gt;&lt;v&gt;0.16370001504143439&lt;/v&gt;&lt;/c&gt;&lt;c r=&quot;E975&quot; s=&quot;80&quot;&gt;&lt;f t=&quot;shared&quot; ca=&quot;1&quot; si=&quot;101&quot;/&gt;&lt;v&gt;7.8676996907161234E-2&lt;/v&gt;&lt;/c&gt;&lt;c r=&quot;F975&quot; s=&quot;80&quot;&gt;&lt;f t=&quot;shared&quot; ca=&quot;1&quot; si=&quot;102&quot;/&gt;&lt;v&gt;2.8073321410619613E-2&lt;/v&gt;&lt;/c&gt;&lt;c r=&quot;G975&quot; s=&quot;80&quot;&gt;&lt;f t=&quot;shared&quot; ca=&quot;1&quot; si=&quot;103&quot;/&gt;&lt;v&gt;9.9590010529004069E-2&lt;/v&gt;&lt;/c&gt;&lt;c r=&quot;H975&quot; s=&quot;81&quot;&gt;&lt;f t=&quot;shared&quot; ca=&quot;1&quot; si=&quot;104&quot;/&gt;&lt;v&gt;2735.8761894328909&lt;/v&gt;&lt;/c&gt;&lt;c r=&quot;I975&quot; s=&quot;62&quot;&gt;&lt;f t=&quot;shared&quot; ca=&quot;1&quot; si=&quot;105&quot;/&gt;&lt;v&gt;45.717523788657815&lt;/v&gt;&lt;/c&gt;&lt;/row&gt;&lt;row r=&quot;976&quot; spans=&quot;2:9&quot; x14ac:dyDescent=&quot;0.25&quot;&gt;&lt;c r=&quot;B976&quot; s=&quot;83&quot;&gt;&lt;v&gt;931&lt;/v&gt;&lt;/c&gt;&lt;c r=&quot;C976&quot; s=&quot;80&quot;&gt;&lt;f t=&quot;shared&quot; ca=&quot;1&quot; si=&quot;99&quot;/&gt;&lt;v&gt;6.1886142026222439E-2&lt;/v&gt;&lt;/c&gt;&lt;c r=&quot;D976&quot; s=&quot;80&quot;&gt;&lt;f t=&quot;shared&quot; ca=&quot;1&quot; si=&quot;100&quot;/&gt;&lt;v&gt;0.15203725963018308&lt;/v&gt;&lt;/c&gt;&lt;c r=&quot;E976&quot; s=&quot;80&quot;&gt;&lt;f t=&quot;shared&quot; ca=&quot;1&quot; si=&quot;101&quot;/&gt;&lt;v&gt;7.8705988053327222E-2&lt;/v&gt;&lt;/c&gt;&lt;c r=&quot;F976&quot; s=&quot;80&quot;&gt;&lt;f t=&quot;shared&quot; ca=&quot;1&quot; si=&quot;102&quot;/&gt;&lt;v&gt;2.3297668290966231E-2&lt;/v&gt;&lt;/c&gt;&lt;c r=&quot;G976&quot; s=&quot;80&quot;&gt;&lt;f t=&quot;shared&quot; ca=&quot;1&quot; si=&quot;103&quot;/&gt;&lt;v&gt;9.1426081741128151E-2&lt;/v&gt;&lt;/c&gt;&lt;c r=&quot;H976&quot; s=&quot;81&quot;&gt;&lt;f t=&quot;shared&quot; ca=&quot;1&quot; si=&quot;104&quot;/&gt;&lt;v&gt;2096.9267688771824&lt;/v&gt;&lt;/c&gt;&lt;c r=&quot;I976&quot; s=&quot;62&quot;&gt;&lt;f t=&quot;shared&quot; ca=&quot;1&quot; si=&quot;105&quot;/&gt;&lt;v&gt;32.938535377543651&lt;/v&gt;&lt;/c&gt;&lt;/row&gt;&lt;row r=&quot;977&quot; spans=&quot;2:9&quot; x14ac:dyDescent=&quot;0.25&quot;&gt;&lt;c r=&quot;B977&quot; s=&quot;83&quot;&gt;&lt;v&gt;932&lt;/v&gt;&lt;/c&gt;&lt;c r=&quot;C977&quot; s=&quot;80&quot;&gt;&lt;f t=&quot;shared&quot; ca=&quot;1&quot; si=&quot;99&quot;/&gt;&lt;v&gt;5.46800527506522E-2&lt;/v&gt;&lt;/c&gt;&lt;c r=&quot;D977&quot; s=&quot;80&quot;&gt;&lt;f t=&quot;shared&quot; ca=&quot;1&quot; si=&quot;100&quot;/&gt;&lt;v&gt;0.15013105015667672&lt;/v&gt;&lt;/c&gt;&lt;c r=&quot;E977&quot; s=&quot;80&quot;&gt;&lt;f t=&quot;shared&quot; ca=&quot;1&quot; si=&quot;101&quot;/&gt;&lt;v&gt;7.9293061225724853E-2&lt;/v&gt;&lt;/c&gt;&lt;c r=&quot;F977&quot; s=&quot;80&quot;&gt;&lt;f t=&quot;shared&quot; ca=&quot;1&quot; si=&quot;102&quot;/&gt;&lt;v&gt;2.7414882008617261E-2&lt;/v&gt;&lt;/c&gt;&lt;c r=&quot;G977&quot; s=&quot;80&quot;&gt;&lt;f t=&quot;shared&quot; ca=&quot;1&quot; si=&quot;103&quot;/&gt;&lt;v&gt;9.0091735109673693E-2&lt;/v&gt;&lt;/c&gt;&lt;c r=&quot;H977&quot; s=&quot;81&quot;&gt;&lt;f t=&quot;shared&quot; ca=&quot;1&quot; si=&quot;104&quot;/&gt;&lt;v&gt;2110.9198351042464&lt;/v&gt;&lt;/c&gt;&lt;c r=&quot;I977&quot; s=&quot;62&quot;&gt;&lt;f t=&quot;shared&quot; ca=&quot;1&quot; si=&quot;105&quot;/&gt;&lt;v&gt;33.218396702084931&lt;/v&gt;&lt;/c&gt;&lt;/row&gt;&lt;row r=&quot;978&quot; spans=&quot;2:9&quot; x14ac:dyDescent=&quot;0.25&quot;&gt;&lt;c r=&quot;B978&quot; s=&quot;83&quot;&gt;&lt;v&gt;933&lt;/v&gt;&lt;/c&gt;&lt;c r=&quot;C978&quot; s=&quot;80&quot;&gt;&lt;f t=&quot;shared&quot; ca=&quot;1&quot; si=&quot;99&quot;/&gt;&lt;v&gt;7.6310498594895748E-2&lt;/v&gt;&lt;/c&gt;&lt;c r=&quot;D978&quot; s=&quot;80&quot;&gt;&lt;f t=&quot;shared&quot; ca=&quot;1&quot; si=&quot;100&quot;/&gt;&lt;v&gt;0.13195204867648971&lt;/v&gt;&lt;/c&gt;&lt;c r=&quot;E978&quot; s=&quot;80&quot;&gt;&lt;f t=&quot;shared&quot; ca=&quot;1&quot; si=&quot;101&quot;/&gt;&lt;v&gt;8.3568407491794103E-2&lt;/v&gt;&lt;/c&gt;&lt;c r=&quot;F978&quot; s=&quot;80&quot;&gt;&lt;f t=&quot;shared&quot; ca=&quot;1&quot; si=&quot;102&quot;/&gt;&lt;v&gt;1.7660215926675327E-2&lt;/v&gt;&lt;/c&gt;&lt;c r=&quot;G978&quot; s=&quot;80&quot;&gt;&lt;f t=&quot;shared&quot; ca=&quot;1&quot; si=&quot;103&quot;/&gt;&lt;v&gt;7.7366434073542795E-2&lt;/v&gt;&lt;/c&gt;&lt;c r=&quot;H978&quot; s=&quot;81&quot;&gt;&lt;f t=&quot;shared&quot; ca=&quot;1&quot; si=&quot;104&quot;/&gt;&lt;v&gt;1610.9467472880258&lt;/v&gt;&lt;/c&gt;&lt;c r=&quot;I978&quot; s=&quot;62&quot;&gt;&lt;f t=&quot;shared&quot; ca=&quot;1&quot; si=&quot;105&quot;/&gt;&lt;v&gt;23.218934945760516&lt;/v&gt;&lt;/c&gt;&lt;/row&gt;&lt;row r=&quot;979&quot; spans=&quot;2:9&quot; x14ac:dyDescent=&quot;0.25&quot;&gt;&lt;c r=&quot;B979&quot; s=&quot;83&quot;&gt;&lt;v&gt;934&lt;/v&gt;&lt;/c&gt;&lt;c r=&quot;C979&quot; s=&quot;80&quot;&gt;&lt;f t=&quot;shared&quot; ca=&quot;1&quot; si=&quot;99&quot;/&gt;&lt;v&gt;4.5609074263187395E-2&lt;/v&gt;&lt;/c&gt;&lt;c r=&quot;D979&quot; s=&quot;80&quot;&gt;&lt;f t=&quot;shared&quot; ca=&quot;1&quot; si=&quot;100&quot;/&gt;&lt;v&gt;0.15698947656043769&lt;/v&gt;&lt;/c&gt;&lt;c r=&quot;E979&quot; s=&quot;80&quot;&gt;&lt;f t=&quot;shared&quot; ca=&quot;1&quot; si=&quot;101&quot;/&gt;&lt;v&gt;8.7300185170627626E-2&lt;/v&gt;&lt;/c&gt;&lt;c r=&quot;F979&quot; s=&quot;80&quot;&gt;&lt;f t=&quot;shared&quot; ca=&quot;1&quot; si=&quot;102&quot;/&gt;&lt;v&gt;2.5887169823004125E-2&lt;/v&gt;&lt;/c&gt;&lt;c r=&quot;G979&quot; s=&quot;80&quot;&gt;&lt;f t=&quot;shared&quot; ca=&quot;1&quot; si=&quot;103&quot;/&gt;&lt;v&gt;9.4892633592306375E-2&lt;/v&gt;&lt;/c&gt;&lt;c r=&quot;H979&quot; s=&quot;81&quot;&gt;&lt;f t=&quot;shared&quot; ca=&quot;1&quot; si=&quot;104&quot;/&gt;&lt;v&gt;1812.5905061399308&lt;/v&gt;&lt;/c&gt;&lt;c r=&quot;I979&quot; s=&quot;62&quot;&gt;&lt;f t=&quot;shared&quot; ca=&quot;1&quot; si=&quot;105&quot;/&gt;&lt;v&gt;27.251810122798616&lt;/v&gt;&lt;/c&gt;&lt;/row&gt;&lt;row r=&quot;980&quot; spans=&quot;2:9&quot; x14ac:dyDescent=&quot;0.25&quot;&gt;&lt;c r=&quot;B980&quot; s=&quot;83&quot;&gt;&lt;v&gt;935&lt;/v&gt;&lt;/c&gt;&lt;c r=&quot;C980&quot; s=&quot;80&quot;&gt;&lt;f t=&quot;shared&quot; ca=&quot;1&quot; si=&quot;99&quot;/&gt;&lt;v&gt;4.6490989026647202E-2&lt;/v&gt;&lt;/c&gt;&lt;c r=&quot;D980&quot; s=&quot;80&quot;&gt;&lt;f t=&quot;shared&quot; ca=&quot;1&quot; si=&quot;100&quot;/&gt;&lt;v&gt;0.16157572592357328&lt;/v&gt;&lt;/c&gt;&lt;c r=&quot;E980&quot; s=&quot;80&quot;&gt;&lt;f t=&quot;shared&quot; ca=&quot;1&quot; si=&quot;101&quot;/&gt;&lt;v&gt;8.1089274405134956E-2&lt;/v&gt;&lt;/c&gt;&lt;c r=&quot;F980&quot; s=&quot;80&quot;&gt;&lt;f t=&quot;shared&quot; ca=&quot;1&quot; si=&quot;102&quot;/&gt;&lt;v&gt;2.5394603378554727E-2&lt;/v&gt;&lt;/c&gt;&lt;c r=&quot;G980&quot; s=&quot;80&quot;&gt;&lt;f t=&quot;shared&quot; ca=&quot;1&quot; si=&quot;103&quot;/&gt;&lt;v&gt;9.8103008146501303E-2&lt;/v&gt;&lt;/c&gt;&lt;c r=&quot;H980&quot; s=&quot;81&quot;&gt;&lt;f t=&quot;shared&quot; ca=&quot;1&quot; si=&quot;104&quot;/&gt;&lt;v&gt;2079.479942317902&lt;/v&gt;&lt;/c&gt;&lt;c r=&quot;I980&quot; s=&quot;62&quot;&gt;&lt;f t=&quot;shared&quot; ca=&quot;1&quot; si=&quot;105&quot;/&gt;&lt;v&gt;32.589598846358037&lt;/v&gt;&lt;/c&gt;&lt;/row&gt;&lt;row r=&quot;981&quot; spans=&quot;2:9&quot; x14ac:dyDescent=&quot;0.25&quot;&gt;&lt;c r=&quot;B981&quot; s=&quot;83&quot;&gt;&lt;v&gt;936&lt;/v&gt;&lt;/c&gt;&lt;c r=&quot;C981&quot; s=&quot;80&quot;&gt;&lt;f t=&quot;shared&quot; ca=&quot;1&quot; si=&quot;99&quot;/&gt;&lt;v&gt;3.5109799817959031E-2&lt;/v&gt;&lt;/c&gt;&lt;c r=&quot;D981&quot; s=&quot;80&quot;&gt;&lt;f t=&quot;shared&quot; ca=&quot;1&quot; si=&quot;100&quot;/&gt;&lt;v&gt;0.16701443399505495&lt;/v&gt;&lt;/c&gt;&lt;c r=&quot;E981&quot; s=&quot;80&quot;&gt;&lt;f t=&quot;shared&quot; ca=&quot;1&quot; si=&quot;101&quot;/&gt;&lt;v&gt;8.735670650474682E-2&lt;/v&gt;&lt;/c&gt;&lt;c r=&quot;F981&quot; s=&quot;80&quot;&gt;&lt;f t=&quot;shared&quot; ca=&quot;1&quot; si=&quot;102&quot;/&gt;&lt;v&gt;2.368288744954522E-2&lt;/v&gt;&lt;/c&gt;&lt;c r=&quot;G981&quot; s=&quot;80&quot;&gt;&lt;f t=&quot;shared&quot; ca=&quot;1&quot; si=&quot;103&quot;/&gt;&lt;v&gt;0.10191010379653845&lt;/v&gt;&lt;/c&gt;&lt;c r=&quot;H981&quot; s=&quot;81&quot;&gt;&lt;f t=&quot;shared&quot; ca=&quot;1&quot; si=&quot;104&quot;/&gt;&lt;v&gt;1807.5492828487791&lt;/v&gt;&lt;/c&gt;&lt;c r=&quot;I981&quot; s=&quot;62&quot;&gt;&lt;f t=&quot;shared&quot; ca=&quot;1&quot; si=&quot;105&quot;/&gt;&lt;v&gt;27.150985656975582&lt;/v&gt;&lt;/c&gt;&lt;/row&gt;&lt;row r=&quot;982&quot; spans=&quot;2:9&quot; x14ac:dyDescent=&quot;0.25&quot;&gt;&lt;c r=&quot;B982&quot; s=&quot;83&quot;&gt;&lt;v&gt;937&lt;/v&gt;&lt;/c&gt;&lt;c r=&quot;C982&quot; s=&quot;80&quot;&gt;&lt;f t=&quot;shared&quot; ca=&quot;1&quot; si=&quot;99&quot;/&gt;&lt;v&gt;5.296597513870243E-2&lt;/v&gt;&lt;/c&gt;&lt;c r=&quot;D982&quot; s=&quot;80&quot;&gt;&lt;f t=&quot;shared&quot; ca=&quot;1&quot; si=&quot;100&quot;/&gt;&lt;v&gt;0.14437888904501972&lt;/v&gt;&lt;/c&gt;&lt;c r=&quot;E982&quot; s=&quot;80&quot;&gt;&lt;f t=&quot;shared&quot; ca=&quot;1&quot; si=&quot;101&quot;/&gt;&lt;v&gt;6.7590114022272191E-2&lt;/v&gt;&lt;/c&gt;&lt;c r=&quot;F982&quot; s=&quot;80&quot;&gt;&lt;f t=&quot;shared&quot; ca=&quot;1&quot; si=&quot;102&quot;/&gt;&lt;v&gt;2.1896872928125671E-2&lt;/v&gt;&lt;/c&gt;&lt;c r=&quot;G982&quot; s=&quot;80&quot;&gt;&lt;f t=&quot;shared&quot; ca=&quot;1&quot; si=&quot;103&quot;/&gt;&lt;v&gt;8.6065222331513813E-2&lt;/v&gt;&lt;/c&gt;&lt;c r=&quot;H982&quot; s=&quot;81&quot;&gt;&lt;f t=&quot;shared&quot; ca=&quot;1&quot; si=&quot;104&quot;/&gt;&lt;v&gt;2319.9544795057463&lt;/v&gt;&lt;/c&gt;&lt;c r=&quot;I982&quot; s=&quot;62&quot;&gt;&lt;f t=&quot;shared&quot; ca=&quot;1&quot; si=&quot;105&quot;/&gt;&lt;v&gt;37.399089590114926&lt;/v&gt;&lt;/c&gt;&lt;/row&gt;&lt;row r=&quot;983&quot; spans=&quot;2:9&quot; x14ac:dyDescent=&quot;0.25&quot;&gt;&lt;c r=&quot;B983&quot; s=&quot;83&quot;&gt;&lt;v&gt;938&lt;/v&gt;&lt;/c&gt;&lt;c r=&quot;C983&quot; s=&quot;80&quot;&gt;&lt;f t=&quot;shared&quot; ca=&quot;1&quot; si=&quot;99&quot;/&gt;&lt;v&gt;5.9682746220675167E-2&lt;/v&gt;&lt;/c&gt;&lt;c r=&quot;D983&quot; s=&quot;80&quot;&gt;&lt;f t=&quot;shared&quot; ca=&quot;1&quot; si=&quot;100&quot;/&gt;&lt;v&gt;0.16058615609524887&lt;/v&gt;&lt;/c&gt;&lt;c r=&quot;E983&quot; s=&quot;80&quot;&gt;&lt;f t=&quot;shared&quot; ca=&quot;1&quot; si=&quot;101&quot;/&gt;&lt;v&gt;8.8393507109711056E-2&lt;/v&gt;&lt;/c&gt;&lt;c r=&quot;F983&quot; s=&quot;80&quot;&gt;&lt;f t=&quot;shared&quot; ca=&quot;1&quot; si=&quot;102&quot;/&gt;&lt;v&gt;2.9902267891641812E-2&lt;/v&gt;&lt;/c&gt;&lt;c r=&quot;G983&quot; s=&quot;80&quot;&gt;&lt;f t=&quot;shared&quot; ca=&quot;1&quot; si=&quot;103&quot;/&gt;&lt;v&gt;9.7410309266674211E-2&lt;/v&gt;&lt;/c&gt;&lt;c r=&quot;H983&quot; s=&quot;81&quot;&gt;&lt;f t=&quot;shared&quot; ca=&quot;1&quot; si=&quot;104&quot;/&gt;&lt;v&gt;2047.939726629302&lt;/v&gt;&lt;/c&gt;&lt;c r=&quot;I983&quot; s=&quot;62&quot;&gt;&lt;f t=&quot;shared&quot; ca=&quot;1&quot; si=&quot;105&quot;/&gt;&lt;v&gt;31.95879453258604&lt;/v&gt;&lt;/c&gt;&lt;/row&gt;&lt;row r=&quot;984&quot; spans=&quot;2:9&quot; x14ac:dyDescent=&quot;0.25&quot;&gt;&lt;c r=&quot;B984&quot; s=&quot;83&quot;&gt;&lt;v&gt;939&lt;/v&gt;&lt;/c&gt;&lt;c r=&quot;C984&quot; s=&quot;80&quot;&gt;&lt;f t=&quot;shared&quot; ca=&quot;1&quot; si=&quot;99&quot;/&gt;&lt;v&gt;5.9848967229498638E-2&lt;/v&gt;&lt;/c&gt;&lt;c r=&quot;D984&quot; s=&quot;80&quot;&gt;&lt;f t=&quot;shared&quot; ca=&quot;1&quot; si=&quot;100&quot;/&gt;&lt;v&gt;0.14719136509393987&lt;/v&gt;&lt;/c&gt;&lt;c r=&quot;E984&quot; s=&quot;80&quot;&gt;&lt;f t=&quot;shared&quot; ca=&quot;1&quot; si=&quot;101&quot;/&gt;&lt;v&gt;8.1943956410352417E-2&lt;/v&gt;&lt;/c&gt;&lt;c r=&quot;F984&quot; s=&quot;80&quot;&gt;&lt;f t=&quot;shared&quot; ca=&quot;1&quot; si=&quot;102&quot;/&gt;&lt;v&gt;2.1390989941745923E-2&lt;/v&gt;&lt;/c&gt;&lt;c r=&quot;G984&quot; s=&quot;80&quot;&gt;&lt;f t=&quot;shared&quot; ca=&quot;1&quot; si=&quot;103&quot;/&gt;&lt;v&gt;8.803395556575791E-2&lt;/v&gt;&lt;/c&gt;&lt;c r=&quot;H984&quot; s=&quot;81&quot;&gt;&lt;f t=&quot;shared&quot; ca=&quot;1&quot; si=&quot;104&quot;/&gt;&lt;v&gt;1840.9683619313957&lt;/v&gt;&lt;/c&gt;&lt;c r=&quot;I984&quot; s=&quot;62&quot;&gt;&lt;f t=&quot;shared&quot; ca=&quot;1&quot; si=&quot;105&quot;/&gt;&lt;v&gt;27.819367238627915&lt;/v&gt;&lt;/c&gt;&lt;/row&gt;&lt;row r=&quot;985&quot; spans=&quot;2:9&quot; x14ac:dyDescent=&quot;0.25&quot;&gt;&lt;c r=&quot;B985&quot; s=&quot;83&quot;&gt;&lt;v&gt;940&lt;/v&gt;&lt;/c&gt;&lt;c r=&quot;C985&quot; s=&quot;80&quot;&gt;&lt;f t=&quot;shared&quot; ca=&quot;1&quot; si=&quot;99&quot;/&gt;&lt;v&gt;6.3254924124483719E-2&lt;/v&gt;&lt;/c&gt;&lt;c r=&quot;D985&quot; s=&quot;80&quot;&gt;&lt;f t=&quot;shared&quot; ca=&quot;1&quot; si=&quot;100&quot;/&gt;&lt;v&gt;0.16827860401523614&lt;/v&gt;&lt;/c&gt;&lt;c r=&quot;E985&quot; s=&quot;80&quot;&gt;&lt;f t=&quot;shared&quot; ca=&quot;1&quot; si=&quot;101&quot;/&gt;&lt;v&gt;8.4879387328963732E-2&lt;/v&gt;&lt;/c&gt;&lt;c r=&quot;F985&quot; s=&quot;80&quot;&gt;&lt;f t=&quot;shared&quot; ca=&quot;1&quot; si=&quot;102&quot;/&gt;&lt;v&gt;2.0682788863309799E-2&lt;/v&gt;&lt;/c&gt;&lt;c r=&quot;G985&quot; s=&quot;80&quot;&gt;&lt;f t=&quot;shared&quot; ca=&quot;1&quot; si=&quot;103&quot;/&gt;&lt;v&gt;0.1027950228106653&lt;/v&gt;&lt;/c&gt;&lt;c r=&quot;H985&quot; s=&quot;81&quot;&gt;&lt;f t=&quot;shared&quot; ca=&quot;1&quot; si=&quot;104&quot;/&gt;&lt;v&gt;2059.9908378535633&lt;/v&gt;&lt;/c&gt;&lt;c r=&quot;I985&quot; s=&quot;62&quot;&gt;&lt;f t=&quot;shared&quot; ca=&quot;1&quot; si=&quot;105&quot;/&gt;&lt;v&gt;32.199816757071268&lt;/v&gt;&lt;/c&gt;&lt;/row&gt;&lt;row r=&quot;986&quot; spans=&quot;2:9&quot; x14ac:dyDescent=&quot;0.25&quot;&gt;&lt;c r=&quot;B986&quot; s=&quot;83&quot;&gt;&lt;v&gt;941&lt;/v&gt;&lt;/c&gt;&lt;c r=&quot;C986&quot; s=&quot;80&quot;&gt;&lt;f t=&quot;shared&quot; ca=&quot;1&quot; si=&quot;99&quot;/&gt;&lt;v&gt;4.2972673696265049E-2&lt;/v&gt;&lt;/c&gt;&lt;c r=&quot;D986&quot; s=&quot;80&quot;&gt;&lt;f t=&quot;shared&quot; ca=&quot;1&quot; si=&quot;100&quot;/&gt;&lt;v&gt;0.16808262448879413&lt;/v&gt;&lt;/c&gt;&lt;c r=&quot;E986&quot; s=&quot;80&quot;&gt;&lt;f t=&quot;shared&quot; ca=&quot;1&quot; si=&quot;101&quot;/&gt;&lt;v&gt;7.3319474677195587E-2&lt;/v&gt;&lt;/c&gt;&lt;c r=&quot;F986&quot; s=&quot;80&quot;&gt;&lt;f t=&quot;shared&quot; ca=&quot;1&quot; si=&quot;102&quot;/&gt;&lt;v&gt;2.6826529035814624E-2&lt;/v&gt;&lt;/c&gt;&lt;c r=&quot;G986&quot; s=&quot;80&quot;&gt;&lt;f t=&quot;shared&quot; ca=&quot;1&quot; si=&quot;103&quot;/&gt;&lt;v&gt;0.1026578371421559&lt;/v&gt;&lt;/c&gt;&lt;c r=&quot;H986&quot; s=&quot;81&quot;&gt;&lt;f t=&quot;shared&quot; ca=&quot;1&quot; si=&quot;104&quot;/&gt;&lt;v&gt;2557.5071896015515&lt;/v&gt;&lt;/c&gt;&lt;c r=&quot;I986&quot; s=&quot;62&quot;&gt;&lt;f t=&quot;shared&quot; ca=&quot;1&quot; si=&quot;105&quot;/&gt;&lt;v&gt;42.150143792031031&lt;/v&gt;&lt;/c&gt;&lt;/row&gt;&lt;row r=&quot;987&quot; spans=&quot;2:9&quot; x14ac:dyDescent=&quot;0.25&quot;&gt;&lt;c r=&quot;B987&quot; s=&quot;83&quot;&gt;&lt;v&gt;942&lt;/v&gt;&lt;/c&gt;&lt;c r=&quot;C987&quot; s=&quot;80&quot;&gt;&lt;f t=&quot;shared&quot; ca=&quot;1&quot; si=&quot;99&quot;/&gt;&lt;v&gt;6.0631546986644566E-2&lt;/v&gt;&lt;/c&gt;&lt;c r=&quot;D987&quot; s=&quot;80&quot;&gt;&lt;f t=&quot;shared&quot; ca=&quot;1&quot; si=&quot;100&quot;/&gt;&lt;v&gt;0.17188987912389844&lt;/v&gt;&lt;/c&gt;&lt;c r=&quot;E987&quot; s=&quot;80&quot;&gt;&lt;f t=&quot;shared&quot; ca=&quot;1&quot; si=&quot;101&quot;/&gt;&lt;v&gt;8.8748512215242784E-2&lt;/v&gt;&lt;/c&gt;&lt;c r=&quot;F987&quot; s=&quot;80&quot;&gt;&lt;f t=&quot;shared&quot; ca=&quot;1&quot; si=&quot;102&quot;/&gt;&lt;v&gt;1.9853111385050411E-2&lt;/v&gt;&lt;/c&gt;&lt;c r=&quot;G987&quot; s=&quot;80&quot;&gt;&lt;f t=&quot;shared&quot; ca=&quot;1&quot; si=&quot;103&quot;/&gt;&lt;v&gt;0.10532291538672892&lt;/v&gt;&lt;/c&gt;&lt;c r=&quot;H987&quot; s=&quot;81&quot;&gt;&lt;f t=&quot;shared&quot; ca=&quot;1&quot; si=&quot;104&quot;/&gt;&lt;v&gt;1947.8501134217508&lt;/v&gt;&lt;/c&gt;&lt;c r=&quot;I987&quot; s=&quot;62&quot;&gt;&lt;f t=&quot;shared&quot; ca=&quot;1&quot; si=&quot;105&quot;/&gt;&lt;v&gt;29.957002268435016&lt;/v&gt;&lt;/c&gt;&lt;/row&gt;&lt;row r=&quot;988&quot; spans=&quot;2:9&quot; x14ac:dyDescent=&quot;0.25&quot;&gt;&lt;c r=&quot;B988&quot; s=&quot;83&quot;&gt;&lt;v&gt;943&lt;/v&gt;&lt;/c&gt;&lt;c r=&quot;C988&quot; s=&quot;80&quot;&gt;&lt;f t=&quot;shared&quot; ca=&quot;1&quot; si=&quot;99&quot;/&gt;&lt;v&gt;3.3261253671728531E-2&lt;/v&gt;&lt;/c&gt;&lt;c r=&quot;D988&quot; s=&quot;80&quot;&gt;&lt;f t=&quot;shared&quot; ca=&quot;1&quot; si=&quot;100&quot;/&gt;&lt;v&gt;0.16241789447235686&lt;/v&gt;&lt;/c&gt;&lt;c r=&quot;E988&quot; s=&quot;80&quot;&gt;&lt;f t=&quot;shared&quot; ca=&quot;1&quot; si=&quot;101&quot;/&gt;&lt;v&gt;7.5933726872562002E-2&lt;/v&gt;&lt;/c&gt;&lt;c r=&quot;F988&quot; s=&quot;80&quot;&gt;&lt;f t=&quot;shared&quot; ca=&quot;1&quot; si=&quot;102&quot;/&gt;&lt;v&gt;2.6903128105071041E-2&lt;/v&gt;&lt;/c&gt;&lt;c r=&quot;G988&quot; s=&quot;80&quot;&gt;&lt;f t=&quot;shared&quot; ca=&quot;1&quot; si=&quot;103&quot;/&gt;&lt;v&gt;9.8692526130649799E-2&lt;/v&gt;&lt;/c&gt;&lt;c r=&quot;H988&quot; s=&quot;81&quot;&gt;&lt;f t=&quot;shared&quot; ca=&quot;1&quot; si=&quot;104&quot;/&gt;&lt;v&gt;2232.4480368289401&lt;/v&gt;&lt;/c&gt;&lt;c r=&quot;I988&quot; s=&quot;62&quot;&gt;&lt;f t=&quot;shared&quot; ca=&quot;1&quot; si=&quot;105&quot;/&gt;&lt;v&gt;35.6489607365788&lt;/v&gt;&lt;/c&gt;&lt;/row&gt;&lt;row r=&quot;989&quot; spans=&quot;2:9&quot; x14ac:dyDescent=&quot;0.25&quot;&gt;&lt;c r=&quot;B989&quot; s=&quot;83&quot;&gt;&lt;v&gt;944&lt;/v&gt;&lt;/c&gt;&lt;c r=&quot;C989&quot; s=&quot;80&quot;&gt;&lt;f t=&quot;shared&quot; ca=&quot;1&quot; si=&quot;99&quot;/&gt;&lt;v&gt;5.2717877390771044E-2&lt;/v&gt;&lt;/c&gt;&lt;c r=&quot;D989&quot; s=&quot;80&quot;&gt;&lt;f t=&quot;shared&quot; ca=&quot;1&quot; si=&quot;100&quot;/&gt;&lt;v&gt;0.13980589513394162&lt;/v&gt;&lt;/c&gt;&lt;c r=&quot;E989&quot; s=&quot;80&quot;&gt;&lt;f t=&quot;shared&quot; ca=&quot;1&quot; si=&quot;101&quot;/&gt;&lt;v&gt;8.807993619765761E-2&lt;/v&gt;&lt;/c&gt;&lt;c r=&quot;F989&quot; s=&quot;80&quot;&gt;&lt;f t=&quot;shared&quot; ca=&quot;1&quot; si=&quot;102&quot;/&gt;&lt;v&gt;2.6895198709830526E-2&lt;/v&gt;&lt;/c&gt;&lt;c r=&quot;G989&quot; s=&quot;80&quot;&gt;&lt;f t=&quot;shared&quot; ca=&quot;1&quot; si=&quot;103&quot;/&gt;&lt;v&gt;8.2864126593759135E-2&lt;/v&gt;&lt;/c&gt;&lt;c r=&quot;H989&quot; s=&quot;81&quot;&gt;&lt;f t=&quot;shared&quot; ca=&quot;1&quot; si=&quot;104&quot;/&gt;&lt;v&gt;1632.3414871384689&lt;/v&gt;&lt;/c&gt;&lt;c r=&quot;I989&quot; s=&quot;62&quot;&gt;&lt;f t=&quot;shared&quot; ca=&quot;1&quot; si=&quot;105&quot;/&gt;&lt;v&gt;23.646829742769377&lt;/v&gt;&lt;/c&gt;&lt;/row&gt;&lt;row r=&quot;990&quot; spans=&quot;2:9&quot; x14ac:dyDescent=&quot;0.25&quot;&gt;&lt;c r=&quot;B990&quot; s=&quot;83&quot;&gt;&lt;v&gt;945&lt;/v&gt;&lt;/c&gt;&lt;c r=&quot;C990&quot; s=&quot;80&quot;&gt;&lt;f t=&quot;shared&quot; ca=&quot;1&quot; si=&quot;99&quot;/&gt;&lt;v&gt;6.4076356097586371E-2&lt;/v&gt;&lt;/c&gt;&lt;c r=&quot;D990&quot; s=&quot;80&quot;&gt;&lt;f t=&quot;shared&quot; ca=&quot;1&quot; si=&quot;100&quot;/&gt;&lt;v&gt;0.1661804994957676&lt;/v&gt;&lt;/c&gt;&lt;c r=&quot;E990&quot; s=&quot;80&quot;&gt;&lt;f t=&quot;shared&quot; ca=&quot;1&quot; si=&quot;101&quot;/&gt;&lt;v&gt;8.6352089598451656E-2&lt;/v&gt;&lt;/c&gt;&lt;c r=&quot;F990&quot; s=&quot;80&quot;&gt;&lt;f t=&quot;shared&quot; ca=&quot;1&quot; si=&quot;102&quot;/&gt;&lt;v&gt;2.248025118359883E-2&lt;/v&gt;&lt;/c&gt;&lt;c r=&quot;G990&quot; s=&quot;80&quot;&gt;&lt;f t=&quot;shared&quot; ca=&quot;1&quot; si=&quot;103&quot;/&gt;&lt;v&gt;0.10132634964703732&lt;/v&gt;&lt;/c&gt;&lt;c r=&quot;H990&quot; s=&quot;81&quot;&gt;&lt;f t=&quot;shared&quot; ca=&quot;1&quot; si=&quot;104&quot;/&gt;&lt;v&gt;2035.6853352607336&lt;/v&gt;&lt;/c&gt;&lt;c r=&quot;I990&quot; s=&quot;62&quot;&gt;&lt;f t=&quot;shared&quot; ca=&quot;1&quot; si=&quot;105&quot;/&gt;&lt;v&gt;31.713706705214673&lt;/v&gt;&lt;/c&gt;&lt;/row&gt;&lt;row r=&quot;991&quot; spans=&quot;2:9&quot; x14ac:dyDescent=&quot;0.25&quot;&gt;&lt;c r=&quot;B991&quot; s=&quot;83&quot;&gt;&lt;v&gt;946&lt;/v&gt;&lt;/c&gt;&lt;c r=&quot;C991&quot; s=&quot;80&quot;&gt;&lt;f t=&quot;shared&quot; ca=&quot;1&quot; si=&quot;99&quot;/&gt;&lt;v&gt;4.936962930993994E-2&lt;/v&gt;&lt;/c&gt;&lt;c r=&quot;D991&quot; s=&quot;80&quot;&gt;&lt;f t=&quot;shared&quot; ca=&quot;1&quot; si=&quot;100&quot;/&gt;&lt;v&gt;0.1517396980496617&lt;/v&gt;&lt;/c&gt;&lt;c r=&quot;E991&quot; s=&quot;80&quot;&gt;&lt;f t=&quot;shared&quot; ca=&quot;1&quot; si=&quot;101&quot;/&gt;&lt;v&gt;7.5945779197958002E-2&lt;/v&gt;&lt;/c&gt;&lt;c r=&quot;F991&quot; s=&quot;80&quot;&gt;&lt;f t=&quot;shared&quot; ca=&quot;1&quot; si=&quot;102&quot;/&gt;&lt;v&gt;3.0350671430991967E-2&lt;/v&gt;&lt;/c&gt;&lt;c r=&quot;G991&quot; s=&quot;80&quot;&gt;&lt;f t=&quot;shared&quot; ca=&quot;1&quot; si=&quot;103&quot;/&gt;&lt;v&gt;9.1217788634763181E-2&lt;/v&gt;&lt;/c&gt;&lt;c r=&quot;H991&quot; s=&quot;81&quot;&gt;&lt;f t=&quot;shared&quot; ca=&quot;1&quot; si=&quot;104&quot;/&gt;&lt;v&gt;2354.5226261271905&lt;/v&gt;&lt;/c&gt;&lt;c r=&quot;I991&quot; s=&quot;62&quot;&gt;&lt;f t=&quot;shared&quot; ca=&quot;1&quot; si=&quot;105&quot;/&gt;&lt;v&gt;38.090452522543814&lt;/v&gt;&lt;/c&gt;&lt;/row&gt;&lt;row r=&quot;992&quot; spans=&quot;2:9&quot; x14ac:dyDescent=&quot;0.25&quot;&gt;&lt;c r=&quot;B992&quot; s=&quot;83&quot;&gt;&lt;v&gt;947&lt;/v&gt;&lt;/c&gt;&lt;c r=&quot;C992&quot; s=&quot;80&quot;&gt;&lt;f t=&quot;shared&quot; ca=&quot;1&quot; si=&quot;99&quot;/&gt;&lt;v&gt;4.6816497820535159E-2&lt;/v&gt;&lt;/c&gt;&lt;c r=&quot;D992&quot; s=&quot;80&quot;&gt;&lt;f t=&quot;shared&quot; ca=&quot;1&quot; si=&quot;100&quot;/&gt;&lt;v&gt;0.16415341872698458&lt;/v&gt;&lt;/c&gt;&lt;c r=&quot;E992&quot; s=&quot;80&quot;&gt;&lt;f t=&quot;shared&quot; ca=&quot;1&quot; si=&quot;101&quot;/&gt;&lt;v&gt;7.7910206226881773E-2&lt;/v&gt;&lt;/c&gt;&lt;c r=&quot;F992&quot; s=&quot;80&quot;&gt;&lt;f t=&quot;shared&quot; ca=&quot;1&quot; si=&quot;102&quot;/&gt;&lt;v&gt;2.3779880321631114E-2&lt;/v&gt;&lt;/c&gt;&lt;c r=&quot;G992&quot; s=&quot;80&quot;&gt;&lt;f t=&quot;shared&quot; ca=&quot;1&quot; si=&quot;103&quot;/&gt;&lt;v&gt;9.9907393108889214E-2&lt;/v&gt;&lt;/c&gt;&lt;c r=&quot;H992&quot; s=&quot;81&quot;&gt;&lt;f t=&quot;shared&quot; ca=&quot;1&quot; si=&quot;104&quot;/&gt;&lt;v&gt;2194.7601394471417&lt;/v&gt;&lt;/c&gt;&lt;c r=&quot;I992&quot; s=&quot;62&quot;&gt;&lt;f t=&quot;shared&quot; ca=&quot;1&quot; si=&quot;105&quot;/&gt;&lt;v&gt;34.895202788942832&lt;/v&gt;&lt;/c&gt;&lt;/row&gt;&lt;row r=&quot;993&quot; spans=&quot;2:9&quot; x14ac:dyDescent=&quot;0.25&quot;&gt;&lt;c r=&quot;B993&quot; s=&quot;83&quot;&gt;&lt;v&gt;948&lt;/v&gt;&lt;/c&gt;&lt;c r=&quot;C993&quot; s=&quot;80&quot;&gt;&lt;f t=&quot;shared&quot; ca=&quot;1&quot; si=&quot;99&quot;/&gt;&lt;v&gt;5.8646825179456304E-2&lt;/v&gt;&lt;/c&gt;&lt;c r=&quot;D993&quot; s=&quot;80&quot;&gt;&lt;f t=&quot;shared&quot; ca=&quot;1&quot; si=&quot;100&quot;/&gt;&lt;v&gt;0.14777214079547207&lt;/v&gt;&lt;/c&gt;&lt;c r=&quot;E993&quot; s=&quot;80&quot;&gt;&lt;f t=&quot;shared&quot; ca=&quot;1&quot; si=&quot;101&quot;/&gt;&lt;v&gt;7.4543915036712191E-2&lt;/v&gt;&lt;/c&gt;&lt;c r=&quot;F993&quot; s=&quot;80&quot;&gt;&lt;f t=&quot;shared&quot; ca=&quot;1&quot; si=&quot;102&quot;/&gt;&lt;v&gt;2.8600136001747226E-2&lt;/v&gt;&lt;/c&gt;&lt;c r=&quot;G993&quot; s=&quot;80&quot;&gt;&lt;f t=&quot;shared&quot; ca=&quot;1&quot; si=&quot;103&quot;/&gt;&lt;v&gt;8.8440498556830449E-2&lt;/v&gt;&lt;/c&gt;&lt;c r=&quot;H993&quot; s=&quot;81&quot;&gt;&lt;f t=&quot;shared&quot; ca=&quot;1&quot; si=&quot;104&quot;/&gt;&lt;v&gt;2373.8302344772387&lt;/v&gt;&lt;/c&gt;&lt;c r=&quot;I993&quot; s=&quot;62&quot;&gt;&lt;f t=&quot;shared&quot; ca=&quot;1&quot; si=&quot;105&quot;/&gt;&lt;v&gt;38.476604689544772&lt;/v&gt;&lt;/c&gt;&lt;/row&gt;&lt;row r=&quot;994&quot; spans=&quot;2:9&quot; x14ac:dyDescent=&quot;0.25&quot;&gt;&lt;c r=&quot;B994&quot; s=&quot;83&quot;&gt;&lt;v&gt;949&lt;/v&gt;&lt;/c&gt;&lt;c r=&quot;C994&quot; s=&quot;80&quot;&gt;&lt;f t=&quot;shared&quot; ca=&quot;1&quot; si=&quot;99&quot;/&gt;&lt;v&gt;4.1561453153605606E-2&lt;/v&gt;&lt;/c&gt;&lt;c r=&quot;D994&quot; s=&quot;80&quot;&gt;&lt;f t=&quot;shared&quot; ca=&quot;1&quot; si=&quot;100&quot;/&gt;&lt;v&gt;0.14684452830268652&lt;/v&gt;&lt;/c&gt;&lt;c r=&quot;E994&quot; s=&quot;80&quot;&gt;&lt;f t=&quot;shared&quot; ca=&quot;1&quot; si=&quot;101&quot;/&gt;&lt;v&gt;7.4168944960530073E-2&lt;/v&gt;&lt;/c&gt;&lt;c r=&quot;F994&quot; s=&quot;80&quot;&gt;&lt;f t=&quot;shared&quot; ca=&quot;1&quot; si=&quot;102&quot;/&gt;&lt;v&gt;2.035775294309828E-2&lt;/v&gt;&lt;/c&gt;&lt;c r=&quot;G994&quot; s=&quot;80&quot;&gt;&lt;f t=&quot;shared&quot; ca=&quot;1&quot; si=&quot;103&quot;/&gt;&lt;v&gt;8.7791169811880565E-2&lt;/v&gt;&lt;/c&gt;&lt;c r=&quot;H994&quot; s=&quot;81&quot;&gt;&lt;f t=&quot;shared&quot; ca=&quot;1&quot; si=&quot;104&quot;/&gt;&lt;v&gt;1918.8311689635541&lt;/v&gt;&lt;/c&gt;&lt;c r=&quot;I994&quot; s=&quot;62&quot;&gt;&lt;f t=&quot;shared&quot; ca=&quot;1&quot; si=&quot;105&quot;/&gt;&lt;v&gt;29.376623379271081&lt;/v&gt;&lt;/c&gt;&lt;/row&gt;&lt;row r=&quot;995&quot; spans=&quot;2:9&quot; x14ac:dyDescent=&quot;0.25&quot;&gt;&lt;c r=&quot;B995&quot; s=&quot;83&quot;&gt;&lt;v&gt;950&lt;/v&gt;&lt;/c&gt;&lt;c r=&quot;C995&quot; s=&quot;80&quot;&gt;&lt;f t=&quot;shared&quot; ca=&quot;1&quot; si=&quot;99&quot;/&gt;&lt;v&gt;4.0479942755521546E-2&lt;/v&gt;&lt;/c&gt;&lt;c r=&quot;D995&quot; s=&quot;80&quot;&gt;&lt;f t=&quot;shared&quot; ca=&quot;1&quot; si=&quot;100&quot;/&gt;&lt;v&gt;0.15840350965028199&lt;/v&gt;&lt;/c&gt;&lt;c r=&quot;E995&quot; s=&quot;80&quot;&gt;&lt;f t=&quot;shared&quot; ca=&quot;1&quot; si=&quot;101&quot;/&gt;&lt;v&gt;7.3468984407829438E-2&lt;/v&gt;&lt;/c&gt;&lt;c r=&quot;F995&quot; s=&quot;80&quot;&gt;&lt;f t=&quot;shared&quot; ca=&quot;1&quot; si=&quot;102&quot;/&gt;&lt;v&gt;1.8835577095571505E-2&lt;/v&gt;&lt;/c&gt;&lt;c r=&quot;G995&quot; s=&quot;80&quot;&gt;&lt;f t=&quot;shared&quot; ca=&quot;1&quot; si=&quot;103&quot;/&gt;&lt;v&gt;9.5882456755197382E-2&lt;/v&gt;&lt;/c&gt;&lt;c r=&quot;H995&quot; s=&quot;81&quot;&gt;&lt;f t=&quot;shared&quot; ca=&quot;1&quot; si=&quot;104&quot;/&gt;&lt;v&gt;2065.016564208584&lt;/v&gt;&lt;/c&gt;&lt;c r=&quot;I995&quot; s=&quot;62&quot;&gt;&lt;f t=&quot;shared&quot; ca=&quot;1&quot; si=&quot;105&quot;/&gt;&lt;v&gt;32.300331284171676&lt;/v&gt;&lt;/c&gt;&lt;/row&gt;&lt;row r=&quot;996&quot; spans=&quot;2:9&quot; x14ac:dyDescent=&quot;0.25&quot;&gt;&lt;c r=&quot;B996&quot; s=&quot;83&quot;&gt;&lt;v&gt;951&lt;/v&gt;&lt;/c&gt;&lt;c r=&quot;C996&quot; s=&quot;80&quot;&gt;&lt;f t=&quot;shared&quot; ca=&quot;1&quot; si=&quot;99&quot;/&gt;&lt;v&gt;5.5953575292601365E-2&lt;/v&gt;&lt;/c&gt;&lt;c r=&quot;D996&quot; s=&quot;80&quot;&gt;&lt;f t=&quot;shared&quot; ca=&quot;1&quot; si=&quot;100&quot;/&gt;&lt;v&gt;0.17902670904122597&lt;/v&gt;&lt;/c&gt;&lt;c r=&quot;E996&quot; s=&quot;80&quot;&gt;&lt;f t=&quot;shared&quot; ca=&quot;1&quot; si=&quot;101&quot;/&gt;&lt;v&gt;7.7470284906014333E-2&lt;/v&gt;&lt;/c&gt;&lt;c r=&quot;F996&quot; s=&quot;80&quot;&gt;&lt;f t=&quot;shared&quot; ca=&quot;1&quot; si=&quot;102&quot;/&gt;&lt;v&gt;3.0302593073838566E-2&lt;/v&gt;&lt;/c&gt;&lt;c r=&quot;G996&quot; s=&quot;80&quot;&gt;&lt;f t=&quot;shared&quot; ca=&quot;1&quot; si=&quot;103&quot;/&gt;&lt;v&gt;0.11031869632885818&lt;/v&gt;&lt;/c&gt;&lt;c r=&quot;H996&quot; s=&quot;81&quot;&gt;&lt;f t=&quot;shared&quot; ca=&quot;1&quot; si=&quot;104&quot;/&gt;&lt;v&gt;2832.8598327379759&lt;/v&gt;&lt;/c&gt;&lt;c r=&quot;I996&quot; s=&quot;62&quot;&gt;&lt;f t=&quot;shared&quot; ca=&quot;1&quot; si=&quot;105&quot;/&gt;&lt;v&gt;47.657196654759517&lt;/v&gt;&lt;/c&gt;&lt;/row&gt;&lt;row r=&quot;997&quot; spans=&quot;2:9&quot; x14ac:dyDescent=&quot;0.25&quot;&gt;&lt;c r=&quot;B997&quot; s=&quot;83&quot;&gt;&lt;v&gt;952&lt;/v&gt;&lt;/c&gt;&lt;c r=&quot;C997&quot; s=&quot;80&quot;&gt;&lt;f t=&quot;shared&quot; ca=&quot;1&quot; si=&quot;99&quot;/&gt;&lt;v&gt;4.6852077638593941E-2&lt;/v&gt;&lt;/c&gt;&lt;c r=&quot;D997&quot; s=&quot;80&quot;&gt;&lt;f t=&quot;shared&quot; ca=&quot;1&quot; si=&quot;100&quot;/&gt;&lt;v&gt;0.14693667307989575&lt;/v&gt;&lt;/c&gt;&lt;c r=&quot;E997&quot; s=&quot;80&quot;&gt;&lt;f t=&quot;shared&quot; ca=&quot;1&quot; si=&quot;101&quot;/&gt;&lt;v&gt;8.6786590539713063E-2&lt;/v&gt;&lt;/c&gt;&lt;c r=&quot;F997&quot; s=&quot;80&quot;&gt;&lt;f t=&quot;shared&quot; ca=&quot;1&quot; si=&quot;102&quot;/&gt;&lt;v&gt;2.7487278035878582E-2&lt;/v&gt;&lt;/c&gt;&lt;c r=&quot;G997&quot; s=&quot;80&quot;&gt;&lt;f t=&quot;shared&quot; ca=&quot;1&quot; si=&quot;103&quot;/&gt;&lt;v&gt;8.7855671155927018E-2&lt;/v&gt;&lt;/c&gt;&lt;c r=&quot;H997&quot; s=&quot;81&quot;&gt;&lt;f t=&quot;shared&quot; ca=&quot;1&quot; si=&quot;104&quot;/&gt;&lt;v&gt;1738.3548338501919&lt;/v&gt;&lt;/c&gt;&lt;c r=&quot;I997&quot; s=&quot;62&quot;&gt;&lt;f t=&quot;shared&quot; ca=&quot;1&quot; si=&quot;105&quot;/&gt;&lt;v&gt;25.767096677003838&lt;/v&gt;&lt;/c&gt;&lt;/row&gt;&lt;row r=&quot;998&quot; spans=&quot;2:9&quot; x14ac:dyDescent=&quot;0.25&quot;&gt;&lt;c r=&quot;B998&quot; s=&quot;83&quot;&gt;&lt;v&gt;953&lt;/v&gt;&lt;/c&gt;&lt;c r=&quot;C998&quot; s=&quot;80&quot;&gt;&lt;f t=&quot;shared&quot; ca=&quot;1&quot; si=&quot;99&quot;/&gt;&lt;v&gt;3.5084215124367935E-2&lt;/v&gt;&lt;/c&gt;&lt;c r=&quot;D998&quot; s=&quot;80&quot;&gt;&lt;f t=&quot;shared&quot; ca=&quot;1&quot; si=&quot;100&quot;/&gt;&lt;v&gt;0.14867855664570942&lt;/v&gt;&lt;/c&gt;&lt;c r=&quot;E998&quot; s=&quot;80&quot;&gt;&lt;f t=&quot;shared&quot; ca=&quot;1&quot; si=&quot;101&quot;/&gt;&lt;v&gt;7.4715434109370371E-2&lt;/v&gt;&lt;/c&gt;&lt;c r=&quot;F998&quot; s=&quot;80&quot;&gt;&lt;f t=&quot;shared&quot; ca=&quot;1&quot; si=&quot;102&quot;/&gt;&lt;v&gt;2.393529073882333E-2&lt;/v&gt;&lt;/c&gt;&lt;c r=&quot;G998&quot; s=&quot;80&quot;&gt;&lt;f t=&quot;shared&quot; ca=&quot;1&quot; si=&quot;103&quot;/&gt;&lt;v&gt;8.9074989651996589E-2&lt;/v&gt;&lt;/c&gt;&lt;c r=&quot;H998&quot; s=&quot;81&quot;&gt;&lt;f t=&quot;shared&quot; ca=&quot;1&quot; si=&quot;104&quot;/&gt;&lt;v&gt;1981.2960669283284&lt;/v&gt;&lt;/c&gt;&lt;c r=&quot;I998&quot; s=&quot;62&quot;&gt;&lt;f t=&quot;shared&quot; ca=&quot;1&quot; si=&quot;105&quot;/&gt;&lt;v&gt;30.625921338566567&lt;/v&gt;&lt;/c&gt;&lt;/row&gt;&lt;row r=&quot;999&quot; spans=&quot;2:9&quot; x14ac:dyDescent=&quot;0.25&quot;&gt;&lt;c r=&quot;B999&quot; s=&quot;83&quot;&gt;&lt;v&gt;954&lt;/v&gt;&lt;/c&gt;&lt;c r=&quot;C999&quot; s=&quot;80&quot;&gt;&lt;f t=&quot;shared&quot; ca=&quot;1&quot; si=&quot;99&quot;/&gt;&lt;v&gt;5.2588664801072577E-2&lt;/v&gt;&lt;/c&gt;&lt;c r=&quot;D999&quot; s=&quot;80&quot;&gt;&lt;f t=&quot;shared&quot; ca=&quot;1&quot; si=&quot;100&quot;/&gt;&lt;v&gt;0.15363070833072806&lt;/v&gt;&lt;/c&gt;&lt;c r=&quot;E999&quot; s=&quot;80&quot;&gt;&lt;f t=&quot;shared&quot; ca=&quot;1&quot; si=&quot;101&quot;/&gt;&lt;v&gt;7.505644216056967E-2&lt;/v&gt;&lt;/c&gt;&lt;c r=&quot;F999&quot; s=&quot;80&quot;&gt;&lt;f t=&quot;shared&quot; ca=&quot;1&quot; si=&quot;102&quot;/&gt;&lt;v&gt;2.6554655267988413E-2&lt;/v&gt;&lt;/c&gt;&lt;c r=&quot;G999&quot; s=&quot;80&quot;&gt;&lt;f t=&quot;shared&quot; ca=&quot;1&quot; si=&quot;103&quot;/&gt;&lt;v&gt;9.254149583150964E-2&lt;/v&gt;&lt;/c&gt;&lt;c r=&quot;H999&quot; s=&quot;81&quot;&gt;&lt;f t=&quot;shared&quot; ca=&quot;1&quot; si=&quot;104&quot;/&gt;&lt;v&gt;2306.7095826100303&lt;/v&gt;&lt;/c&gt;&lt;c r=&quot;I999&quot; s=&quot;62&quot;&gt;&lt;f t=&quot;shared&quot; ca=&quot;1&quot; si=&quot;105&quot;/&gt;&lt;v&gt;37.134191652200606&lt;/v&gt;&lt;/c&gt;&lt;/row&gt;&lt;row r=&quot;1000&quot; spans=&quot;2:9&quot; x14ac:dyDescent=&quot;0.25&quot;&gt;&lt;c r=&quot;B1000&quot; s=&quot;83&quot;&gt;&lt;v&gt;955&lt;/v&gt;&lt;/c&gt;&lt;c r=&quot;C1000&quot; s=&quot;80&quot;&gt;&lt;f t=&quot;shared&quot; ca=&quot;1&quot; si=&quot;99&quot;/&gt;&lt;v&gt;2.8831726175385874E-2&lt;/v&gt;&lt;/c&gt;&lt;c r=&quot;D1000&quot; s=&quot;80&quot;&gt;&lt;f t=&quot;shared&quot; ca=&quot;1&quot; si=&quot;100&quot;/&gt;&lt;v&gt;0.17731401386966938&lt;/v&gt;&lt;/c&gt;&lt;c r=&quot;E1000&quot; s=&quot;80&quot;&gt;&lt;f t=&quot;shared&quot; ca=&quot;1&quot; si=&quot;101&quot;/&gt;&lt;v&gt;8.320544582120229E-2&lt;/v&gt;&lt;/c&gt;&lt;c r=&quot;F1000&quot; s=&quot;80&quot;&gt;&lt;f t=&quot;shared&quot; ca=&quot;1&quot; si=&quot;102&quot;/&gt;&lt;v&gt;2.8951202996299739E-2&lt;/v&gt;&lt;/c&gt;&lt;c r=&quot;G1000&quot; s=&quot;80&quot;&gt;&lt;f t=&quot;shared&quot; ca=&quot;1&quot; si=&quot;103&quot;/&gt;&lt;v&gt;0.10911980970876856&lt;/v&gt;&lt;/c&gt;&lt;c r=&quot;H1000&quot; s=&quot;81&quot;&gt;&lt;f t=&quot;shared&quot; ca=&quot;1&quot; si=&quot;104&quot;/&gt;&lt;v&gt;2171.8300862148258&lt;/v&gt;&lt;/c&gt;&lt;c r=&quot;I1000&quot; s=&quot;62&quot;&gt;&lt;f t=&quot;shared&quot; ca=&quot;1&quot; si=&quot;105&quot;/&gt;&lt;v&gt;34.436601724296516&lt;/v&gt;&lt;/c&gt;&lt;/row&gt;&lt;row r=&quot;1001&quot; spans=&quot;2:9&quot; x14ac:dyDescent=&quot;0.25&quot;&gt;&lt;c r=&quot;B1001&quot; s=&quot;83&quot;&gt;&lt;v&gt;956&lt;/v&gt;&lt;/c&gt;&lt;c r=&quot;C1001&quot; s=&quot;80&quot;&gt;&lt;f t=&quot;shared&quot; ca=&quot;1&quot; si=&quot;99&quot;/&gt;&lt;v&gt;7.660106575305245E-2&lt;/v&gt;&lt;/c&gt;&lt;c r=&quot;D1001&quot; s=&quot;80&quot;&gt;&lt;f t=&quot;shared&quot; ca=&quot;1&quot; si=&quot;100&quot;/&gt;&lt;v&gt;0.16422318067676342&lt;/v&gt;&lt;/c&gt;&lt;c r=&quot;E1001&quot; s=&quot;80&quot;&gt;&lt;f t=&quot;shared&quot; ca=&quot;1&quot; si=&quot;101&quot;/&gt;&lt;v&gt;8.3492774386238686E-2&lt;/v&gt;&lt;/c&gt;&lt;c r=&quot;F1001&quot; s=&quot;80&quot;&gt;&lt;f t=&quot;shared&quot; ca=&quot;1&quot; si=&quot;102&quot;/&gt;&lt;v&gt;2.4816858022987564E-2&lt;/v&gt;&lt;/c&gt;&lt;c r=&quot;G1001&quot; s=&quot;80&quot;&gt;&lt;f t=&quot;shared&quot; ca=&quot;1&quot; si=&quot;103&quot;/&gt;&lt;v&gt;9.9956226473734394E-2&lt;/v&gt;&lt;/c&gt;&lt;c r=&quot;H1001&quot; s=&quot;81&quot;&gt;&lt;f t=&quot;shared&quot; ca=&quot;1&quot; si=&quot;104&quot;/&gt;&lt;v&gt;2290.3769984830651&lt;/v&gt;&lt;/c&gt;&lt;c r=&quot;I1001&quot; s=&quot;62&quot;&gt;&lt;f t=&quot;shared&quot; ca=&quot;1&quot; si=&quot;105&quot;/&gt;&lt;v&gt;36.807539969661299&lt;/v&gt;&lt;/c&gt;&lt;/row&gt;&lt;row r=&quot;1002&quot; spans=&quot;2:9&quot; x14ac:dyDescent=&quot;0.25&quot;&gt;&lt;c r=&quot;B1002&quot; s=&quot;83&quot;&gt;&lt;v&gt;957&lt;/v&gt;&lt;/c&gt;&lt;c r=&quot;C1002&quot; s=&quot;80&quot;&gt;&lt;f t=&quot;shared&quot; ca=&quot;1&quot; si=&quot;99&quot;/&gt;&lt;v&gt;5.9428895213493795E-2&lt;/v&gt;&lt;/c&gt;&lt;c r=&quot;D1002&quot; s=&quot;80&quot;&gt;&lt;f t=&quot;shared&quot; ca=&quot;1&quot; si=&quot;100&quot;/&gt;&lt;v&gt;0.14900135298713804&lt;/v&gt;&lt;/c&gt;&lt;c r=&quot;E1002&quot; s=&quot;80&quot;&gt;&lt;f t=&quot;shared&quot; ca=&quot;1&quot; si=&quot;101&quot;/&gt;&lt;v&gt;7.5113844336484603E-2&lt;/v&gt;&lt;/c&gt;&lt;c r=&quot;F1002&quot; s=&quot;80&quot;&gt;&lt;f t=&quot;shared&quot; ca=&quot;1&quot; si=&quot;102&quot;/&gt;&lt;v&gt;2.6971257788439205E-2&lt;/v&gt;&lt;/c&gt;&lt;c r=&quot;G1002&quot; s=&quot;80&quot;&gt;&lt;f t=&quot;shared&quot; ca=&quot;1&quot; si=&quot;103&quot;/&gt;&lt;v&gt;8.9300947090996619E-2&lt;/v&gt;&lt;/c&gt;&lt;c r=&quot;H1002&quot; s=&quot;81&quot;&gt;&lt;f t=&quot;shared&quot; ca=&quot;1&quot; si=&quot;104&quot;/&gt;&lt;v&gt;2307.1987797435804&lt;/v&gt;&lt;/c&gt;&lt;c r=&quot;I1002&quot; s=&quot;62&quot;&gt;&lt;f t=&quot;shared&quot; ca=&quot;1&quot; si=&quot;105&quot;/&gt;&lt;v&gt;37.143975594871605&lt;/v&gt;&lt;/c&gt;&lt;/row&gt;&lt;row r=&quot;1003&quot; spans=&quot;2:9&quot; x14ac:dyDescent=&quot;0.25&quot;&gt;&lt;c r=&quot;B1003&quot; s=&quot;83&quot;&gt;&lt;v&gt;958&lt;/v&gt;&lt;/c&gt;&lt;c r=&quot;C1003&quot; s=&quot;80&quot;&gt;&lt;f t=&quot;shared&quot; ca=&quot;1&quot; si=&quot;99&quot;/&gt;&lt;v&gt;2.9753922119941746E-2&lt;/v&gt;&lt;/c&gt;&lt;c r=&quot;D1003&quot; s=&quot;80&quot;&gt;&lt;f t=&quot;shared&quot; ca=&quot;1&quot; si=&quot;100&quot;/&gt;&lt;v&gt;0.15289151102916412&lt;/v&gt;&lt;/c&gt;&lt;c r=&quot;E1003&quot; s=&quot;80&quot;&gt;&lt;f t=&quot;shared&quot; ca=&quot;1&quot; si=&quot;101&quot;/&gt;&lt;v&gt;8.3082510549007726E-2&lt;/v&gt;&lt;/c&gt;&lt;c r=&quot;F1003&quot; s=&quot;80&quot;&gt;&lt;f t=&quot;shared&quot; ca=&quot;1&quot; si=&quot;102&quot;/&gt;&lt;v&gt;2.3113062434583925E-2&lt;/v&gt;&lt;/c&gt;&lt;c r=&quot;G1003&quot; s=&quot;80&quot;&gt;&lt;f t=&quot;shared&quot; ca=&quot;1&quot; si=&quot;103&quot;/&gt;&lt;v&gt;9.2024057720414887E-2&lt;/v&gt;&lt;/c&gt;&lt;c r=&quot;H1003&quot; s=&quot;81&quot;&gt;&lt;f t=&quot;shared&quot; ca=&quot;1&quot; si=&quot;104&quot;/&gt;&lt;v&gt;1696.9669437557006&lt;/v&gt;&lt;/c&gt;&lt;c r=&quot;I1003&quot; s=&quot;62&quot;&gt;&lt;f t=&quot;shared&quot; ca=&quot;1&quot; si=&quot;105&quot;/&gt;&lt;v&gt;24.939338875114014&lt;/v&gt;&lt;/c&gt;&lt;/row&gt;&lt;row r=&quot;1004&quot; spans=&quot;2:9&quot; x14ac:dyDescent=&quot;0.25&quot;&gt;&lt;c r=&quot;B1004&quot; s=&quot;83&quot;&gt;&lt;v&gt;959&lt;/v&gt;&lt;/c&gt;&lt;c r=&quot;C1004&quot; s=&quot;80&quot;&gt;&lt;f t=&quot;shared&quot; ca=&quot;1&quot; si=&quot;99&quot;/&gt;&lt;v&gt;4.1538061721288017E-2&lt;/v&gt;&lt;/c&gt;&lt;c r=&quot;D1004&quot; s=&quot;80&quot;&gt;&lt;f t=&quot;shared&quot; ca=&quot;1&quot; si=&quot;100&quot;/&gt;&lt;v&gt;0.1636628627210564&lt;/v&gt;&lt;/c&gt;&lt;c r=&quot;E1004&quot; s=&quot;80&quot;&gt;&lt;f t=&quot;shared&quot; ca=&quot;1&quot; si=&quot;101&quot;/&gt;&lt;v&gt;8.3069567304400418E-2&lt;/v&gt;&lt;/c&gt;&lt;c r=&quot;F1004&quot; s=&quot;80&quot;&gt;&lt;f t=&quot;shared&quot; ca=&quot;1&quot; si=&quot;102&quot;/&gt;&lt;v&gt;2.8934696653332682E-2&lt;/v&gt;&lt;/c&gt;&lt;c r=&quot;G1004&quot; s=&quot;80&quot;&gt;&lt;f t=&quot;shared&quot; ca=&quot;1&quot; si=&quot;103&quot;/&gt;&lt;v&gt;9.956400390473949E-2&lt;/v&gt;&lt;/c&gt;&lt;c r=&quot;H1004&quot; s=&quot;81&quot;&gt;&lt;f t=&quot;shared&quot; ca=&quot;1&quot; si=&quot;104&quot;/&gt;&lt;v&gt;2099.7331464246577&lt;/v&gt;&lt;/c&gt;&lt;c r=&quot;I1004&quot; s=&quot;62&quot;&gt;&lt;f t=&quot;shared&quot; ca=&quot;1&quot; si=&quot;105&quot;/&gt;&lt;v&gt;32.994662928493156&lt;/v&gt;&lt;/c&gt;&lt;/row&gt;&lt;row r=&quot;1005&quot; spans=&quot;2:9&quot; x14ac:dyDescent=&quot;0.25&quot;&gt;&lt;c r=&quot;B1005&quot; s=&quot;83&quot;&gt;&lt;v&gt;960&lt;/v&gt;&lt;/c&gt;&lt;c r=&quot;C1005&quot; s=&quot;80&quot;&gt;&lt;f t=&quot;shared&quot; ca=&quot;1&quot; si=&quot;99&quot;/&gt;&lt;v&gt;6.2172130263207004E-2&lt;/v&gt;&lt;/c&gt;&lt;c r=&quot;D1005&quot; s=&quot;80&quot;&gt;&lt;f t=&quot;shared&quot; ca=&quot;1&quot; si=&quot;100&quot;/&gt;&lt;v&gt;0.15991550017787137&lt;/v&gt;&lt;/c&gt;&lt;c r=&quot;E1005&quot; s=&quot;80&quot;&gt;&lt;f t=&quot;shared&quot; ca=&quot;1&quot; si=&quot;101&quot;/&gt;&lt;v&gt;7.4172482358921016E-2&lt;/v&gt;&lt;/c&gt;&lt;c r=&quot;F1005&quot; s=&quot;80&quot;&gt;&lt;f t=&quot;shared&quot; ca=&quot;1&quot; si=&quot;102&quot;/&gt;&lt;v&gt;3.2196930986212909E-2&lt;/v&gt;&lt;/c&gt;&lt;c r=&quot;G1005&quot; s=&quot;80&quot;&gt;&lt;f t=&quot;shared&quot; ca=&quot;1&quot; si=&quot;103&quot;/&gt;&lt;v&gt;9.6940850124509953E-2&lt;/v&gt;&lt;/c&gt;&lt;c r=&quot;H1005&quot; s=&quot;81&quot;&gt;&lt;f t=&quot;shared&quot; ca=&quot;1&quot; si=&quot;104&quot;/&gt;&lt;v&gt;2858.4171834724393&lt;/v&gt;&lt;/c&gt;&lt;c r=&quot;I1005&quot; s=&quot;62&quot;&gt;&lt;f t=&quot;shared&quot; ca=&quot;1&quot; si=&quot;105&quot;/&gt;&lt;v&gt;48.168343669448788&lt;/v&gt;&lt;/c&gt;&lt;/row&gt;&lt;row r=&quot;1006&quot; spans=&quot;2:9&quot; x14ac:dyDescent=&quot;0.25&quot;&gt;&lt;c r=&quot;B1006&quot; s=&quot;83&quot;&gt;&lt;v&gt;961&lt;/v&gt;&lt;/c&gt;&lt;c r=&quot;C1006&quot; s=&quot;80&quot;&gt;&lt;f t=&quot;shared&quot; ref=&quot;C1006:C1045&quot; ca=&quot;1&quot; si=&quot;106&quot;&gt;_xlfn.NORM.INV(RAND(),$C$6,$D$6)</f><v>6.184554862448343E-2</v></c><c r="D1006" s="80"><f t="shared" ref="D1006:D1045" ca="1" si="107">_xlfn.NORM.INV(RAND(),$C$7,$D$7)</f><v>0.15180560062533147</v></c><c r="E1006" s="80"><f t="shared" ref="E1006:E1045" ca="1" si="108">_xlfn.NORM.INV(RAND(),$C$8,$D$8)</f><v>8.5963526933071979E-2</v></c><c r="F1006" s="80"><f t="shared" ref="F1006:F1045" ca="1" si="109">_xlfn.NORM.INV(RAND(),$C$9,$D$9)</f><v>2.4653011857973486E-2</v></c><c r="G1006" s="80"><f t="shared" ref="G1006:G1045" ca="1" si="110">D1006*(1-$C$12)+$C$13-$C$14-$C$15</f><v>9.1263920437732016E-2</v></c><c r="H1006" s="81"><f t="shared" ref="H1006:H1045" ca="1" si="111">IFERROR($C$16*G1006*((1+C1006)/(1+E1006)+(1+C1006)^2/(1+E1006)^2+(1+C1006)^3/(1+E1006)^3+(1+C1006)^4/(1+E1006)^4+(1+C1006)^5/(1+E1006)^5)+($C$16*(1+C1006)^5*G1006*(1+F1006)/(E1006-F1006))/(1+E1006)^5,&quot;&quot;)</f><v>1879.541564365376</v></c><c r="I1006" s="62"><f t="shared" ref="I1006:I1045" ca="1" si="112">IFERROR((H1006-$C$17)/$C$18,&quot;&quot;)</f><v>28.59083128730752</v></c></row><row r="1007" spans="2:9" x14ac:dyDescent="0.25"><c r="B1007" s="83"><v>962</v></c><c r="C1007" s="80"><f t="shared" ca="1" si="106"/><v>3.8994743600843762E-2</v></c><c r="D1007" s="80"><f t="shared" ca="1" si="107"/><v>0.1580187046220029</v></c><c r="E1007" s="80"><f t="shared" ca="1" si="108"/><v>8.1972333551260837E-2</v></c><c r="F1007" s="80"><f t="shared" ca="1" si="109"/><v>2.4581056967853395E-2</v></c><c r="G1007" s="80"><f t="shared" ca="1" si="110"/><v>9.5613093235402041E-2</v></c><c r="H1007" s="81"><f t="shared" ca="1" si="111"/><v>1908.7281662432276</v></c><c r="I1007" s="62"><f t="shared" ca="1" si="112"/><v>29.174563324864554</v></c></row><row r="1008" spans="2:9" x14ac:dyDescent="0.25"><c r="B1008" s="83"><v>963</v></c><c r="C1008" s="80"><f t="shared" ca="1" si="106"/><v>2.1095528548657708E-2</v></c><c r="D1008" s="80"><f t="shared" ca="1" si="107"/><v>0.16529430469312428</v></c><c r="E1008" s="80"><f t="shared" ca="1" si="108"/><v>7.9454651746953986E-2</v></c><c r="F1008" s="80"><f t="shared" ca="1" si="109"/><v>3.144602423386049E-2</v></c><c r="G1008" s="80"><f t="shared" ca="1" si="110"/><v>0.100706013285187</v></c><c r="H1008" s="81"><f t="shared" ca="1" si="111"/><v>2169.4988034154098</v></c><c r="I1008" s="62"><f t="shared" ca="1" si="112"/><v>34.389976068308194</v></c></row><row r="1009" spans="2:9" x14ac:dyDescent="0.25"><c r="B1009" s="83"><v>964</v></c><c r="C1009" s="80"><f t="shared" ca="1" si="106"/><v>2.1061997799235763E-2</v></c><c r="D1009" s="80"><f t="shared" ca="1" si="107"/><v>0.15211915364113582</v></c><c r="E1009" s="80"><f t="shared" ca="1" si="108"/><v>7.8955182614859454E-2</v></c><c r="F1009" s="80"><f t="shared" ca="1" si="109"/><v>2.4983608794766934E-2</v></c><c r="G1009" s="80"><f t="shared" ca="1" si="110"/><v>9.1483407548795082E-2</v></c><c r="H1009" s="81"><f t="shared" ca="1" si="111"/><v>1792.8976551906403</v></c><c r="I1009" s="62"><f t="shared" ca="1" si="112"/><v>26.857953103812807</v></c></row><row r="1010" spans="2:9" x14ac:dyDescent="0.25"><c r="B1010" s="83"><v>965</v></c><c r="C1010" s="80"><f t="shared" ca="1" si="106"/><v>5.1989403060129703E-2</v></c><c r="D1010" s="80"><f t="shared" ca="1" si="107"/><v>0.14854382949659983</v></c><c r="E1010" s="80"><f t="shared" ca="1" si="108"/><v>8.3191908473825113E-2</v></c><c r="F1010" s="80"><f t="shared" ca="1" si="109"/><v>2.8484169549271486E-2</v></c><c r="G1010" s="80"><f t="shared" ca="1" si="110"/><v>8.8980680647619881E-2</v></c><c r="H1010" s="81"><f t="shared" ca="1" si="111"/><v>1945.9180064988943</v></c><c r="I1010" s="62"><f t="shared" ca="1" si="112"/><v>29.918360129977888</v></c></row><row r="1011" spans="2:9" x14ac:dyDescent="0.25"><c r="B1011" s="83"><v>966</v></c><c r="C1011" s="80"><f t="shared" ca="1" si="106"/><v>2.8499276909963126E-2</v></c><c r="D1011" s="80"><f t="shared" ca="1" si="107"/><v>0.14385759658077116</v></c><c r="E1011" s="80"><f t="shared" ca="1" si="108"/><v>8.0314501936910171E-2</v></c><c r="F1011" s="80"><f t="shared" ca="1" si="109"/><v>2.3459665699869094E-2</v></c><c r="G1011" s="80"><f t="shared" ca="1" si="110"/><v>8.5700317606539816E-2</v></c><c r="H1011" s="81"><f t="shared" ca="1" si="111"/><v>1656.0858718418012</v></c><c r="I1011" s="62"><f t="shared" ca="1" si="112"/><v>24.121717436836025</v></c></row><row r="1012" spans="2:9" x14ac:dyDescent="0.25"><c r="B1012" s="83"><v>967</v></c><c r="C1012" s="80"><f t="shared" ca="1" si="106"/><v>6.9798236037706546E-2</v></c><c r="D1012" s="80"><f t="shared" ca="1" si="107"/><v>0.15281756467224736</v></c><c r="E1012" s="80"><f t="shared" ca="1" si="108"/><v>7.2345055325590976E-2</v></c><c r="F1012" s="80"><f t="shared" ca="1" si="109"/><v>2.3200474502659354E-2</v></c><c r="G1012" s="80"><f t="shared" ca="1" si="110"/><v>9.1972295270573157E-2</v></c><c r="H1012" s="81"><f t="shared" ca="1" si="111"/><v>2466.2886312203668</v></c><c r="I1012" s="62"><f t="shared" ca="1" si="112"/><v>40.325772624407335</v></c></row><row r="1013" spans="2:9" x14ac:dyDescent="0.25"><c r="B1013" s="83"><v>968</v></c><c r="C1013" s="80"><f t="shared" ca="1" si="106"/><v>4.9704534523162341E-2</v></c><c r="D1013" s="80"><f t="shared" ca="1" si="107"/><v>0.15630451655963823</v></c><c r="E1013" s="80"><f t="shared" ca="1" si="108"/><v>7.8809078125184132E-2</v></c><c r="F1013" s="80"><f t="shared" ca="1" si="109"/><v>2.5678187263355232E-2</v></c><c r="G1013" s="80"><f t="shared" ca="1" si="110"/><v>9.4413161591746758E-2</v></c><c r="H1013" s="81"><f t="shared" ca="1" si="111"/><v>2126.1273383514153</v></c><c r="I1013" s="62"><f t="shared" ca="1" si="112"/><v>33.522546767028309</v></c></row><row r="1014" spans="2:9" x14ac:dyDescent="0.25"><c r="B1014" s="83"><v>969</v></c><c r="C1014" s="80"><f t="shared" ca="1" si="106"/><v>3.8764034044303786E-2</v></c><c r="D1014" s="80"><f t="shared" ca="1" si="107"/><v>0.16703509955094015</v></c><c r="E1014" s="80"><f t="shared" ca="1" si="108"/><v>8.3597839378245206E-2</v></c><c r="F1014" s="80"><f t="shared" ca="1" si="109"/><v>2.7058419463229344E-2</v></c><c r="G1014" s="80"><f t="shared" ca="1" si="110"/><v>0.10192456968565811</v></c><c r="H1014" s="81"><f t="shared" ca="1" si="111"/><v>2046.0594814058338</v></c><c r="I1014" s="62"><f t="shared" ca="1" si="112"/><v>31.921189628116675</v></c></row><row r="1015" spans="2:9" x14ac:dyDescent="0.25"><c r="B1015" s="83"><v>970</v></c><c r="C1015" s="80"><f t="shared" ca="1" si="106"/><v>3.7896189700221024E-2</v></c><c r="D1015" s="80"><f t="shared" ca="1" si="107"/><v>0.14784124407214772</v></c><c r="E1015" s="80"><f t="shared" ca="1" si="108"/><v>7.7841612678050134E-2</v></c><c r="F1015" s="80"><f t="shared" ca="1" si="109"/><v>2.4101795251308965E-2</v></c><c r="G1015" s="80"><f t="shared" ca="1" si="110"/><v>8.8488870850503415E-2</v></c><c r="H1015" s="81"><f t="shared" ca="1" si="111"/><v>1881.3496664134739</v></c><c r="I1015" s="62"><f t="shared" ca="1" si="112"/><v>28.626993328269478</v></c></row><row r="1016" spans="2:9" x14ac:dyDescent="0.25"><c r="B1016" s="83"><v>971</v></c><c r="C1016" s="80"><f t="shared" ca="1" si="106"/><v>5.5027126017348986E-2</v></c><c r="D1016" s="80"><f t="shared" ca="1" si="107"/><v>0.15884129942829295</v></c><c r="E1016" s="80"><f t="shared" ca="1" si="108"/><v>7.7585341532226751E-2</v></c><c r="F1016" s="80"><f t="shared" ca="1" si="109"/><v>2.1561684030117392E-2</v></c><c r="G1016" s="80"><f t="shared" ca="1" si="110"/><v>9.6188909599805056E-2</v></c><c r="H1016" s="81"><f t="shared" ca="1" si="111"/><v>2130.937618769256</v></c><c r="I1016" s="62"><f t="shared" ca="1" si="112"/><v>33.618752375385121</v></c></row><row r="1017" spans="2:9" x14ac:dyDescent="0.25"><c r="B1017" s="83"><v>972</v></c><c r="C1017" s="80"><f t="shared" ca="1" si="106"/><v>6.9202000424231719E-2</v></c><c r="D1017" s="80"><f t="shared" ca="1" si="107"/><v>0.1505511398854382</v></c><c r="E1017" s="80"><f t="shared" ca="1" si="108"/><v>8.0742386096956803E-2</v></c><c r="F1017" s="80"><f t="shared" ca="1" si="109"/><v>2.7281164660211247E-2</v></c><c r="G1017" s="80"><f t="shared" ca="1" si="110"/><v>9.0385797919806748E-2</v></c><c r="H1017" s="81"><f t="shared" ca="1" si="111"/><v>2187.8735453060476</v></c><c r="I1017" s="62"><f t="shared" ca="1" si="112"/><v>34.75747090612095</v></c></row><row r="1018" spans="2:9" x14ac:dyDescent="0.25"><c r="B1018" s="83"><v>973</v></c><c r="C1018" s="80"><f t="shared" ca="1" si="106"/><v>5.0738944467147606E-2</v></c><c r="D1018" s="80"><f t="shared" ca="1" si="107"/><v>0.1447316776653646</v></c><c r="E1018" s="80"><f t="shared" ca="1" si="108"/><v>8.5059912901380208E-2</v></c><c r="F1018" s="80"><f t="shared" ca="1" si="109"/><v>2.3252160083604517E-2</v></c><c r="G1018" s="80"><f t="shared" ca="1" si="110"/><v>8.6312174365755223E-2</v></c><c r="H1018" s="81"><f t="shared" ca="1" si="111"/><v>1689.5453490707073</v></c><c r="I1018" s="62"><f t="shared" ca="1" si="112"/><v>24.790906981414146</v></c></row><row r="1019" spans="2:9" x14ac:dyDescent="0.25"><c r="B1019" s="83"><v>974</v></c><c r="C1019" s="80"><f t="shared" ca="1" si="106"/><v>5.7266040743747422E-2</v></c><c r="D1019" s="80"><f t="shared" ca="1" si="107"/><v>0.15772948805806861</v></c><c r="E1019" s="80"><f t="shared" ca="1" si="108"/><v>7.7751066969999186E-2</v></c><c r="F1019" s="80"><f t="shared" ca="1" si="109"/><v>2.2725534442154385E-2</v></c><c r="G1019" s="80"><f t="shared" ca="1" si="110"/><v>9.5410641640648025E-2</v></c><c r="H1019" s="81"><f t="shared" ca="1" si="111"/><v>2164.7053008499206</v></c><c r="I1019" s="62"><f t="shared" ca="1" si="112"/><v>34.294106016998413</v></c></row><row r="1020" spans="2:9" x14ac:dyDescent="0.25"><c r="B1020" s="83"><v>975</v></c><c r="C1020" s="80"><f t="shared" ca="1" si="106"/><v>5.3064678078512909E-2</v></c><c r="D1020" s="80"><f t="shared" ca="1" si="107"/><v>0.15177977087073824</v></c><c r="E1020" s="80"><f t="shared" ca="1" si="108"/><v>6.9377636218694749E-2</v></c><c r="F1020" s="80"><f t="shared" ca="1" si="109"/><v>2.6352712555654533E-2</v></c><c r="G1020" s="80"><f t="shared" ca="1" si="110"/><v>9.1245839609516766E-2</v></c><c r="H1020" s="81"><f t="shared" ca="1" si="111"/><v>2573.9630415727393</v></c><c r="I1020" s="62"><f t="shared" ca="1" si="112"/><v>42.479260831454788</v></c></row><row r="1021" spans="2:9" x14ac:dyDescent="0.25"><c r="B1021" s="83"><v>976</v></c><c r="C1021" s="80"><f t="shared" ca="1" si="106"/><v>3.6015823140973402E-2</v></c><c r="D1021" s="80"><f t="shared" ca="1" si="107"/><v>0.15957212672881119</v></c><c r="E1021" s="80"><f t="shared" ca="1" si="108"/><v>8.8565297083898833E-2</v></c><c r="F1021" s="80"><f t="shared" ca="1" si="109"/><v>2.740756275287214E-2</v></c><c r="G1021" s="80"><f t="shared" ca="1" si="110"/><v>9.6700488710167842E-2</v></c><c r="H1021" s="81"><f t="shared" ca="1" si="111"/><v>1770.6103899037298</v></c><c r="I1021" s="62"><f t="shared" ca="1" si="112"/><v>26.412207798074597</v></c></row><row r="1022" spans="2:9" x14ac:dyDescent="0.25"><c r="B1022" s="83"><v>977</v></c><c r="C1022" s="80"><f t="shared" ca="1" si="106"/><v>6.9556601625693021E-2</v></c><c r="D1022" s="80"><f t="shared" ca="1" si="107"/><v>0.1504365906928837</v></c><c r="E1022" s="80"><f t="shared" ca="1" si="108"/><v>8.1000304346048962E-2</v></c><c r="F1022" s="80"><f t="shared" ca="1" si="109"/><v>2.1448070428414755E-2</v></c><c r="G1022" s="80"><f t="shared" ca="1" si="110"/><v>9.0305613485018588E-2</v></c><c r="H1022" s="81"><f t="shared" ca="1" si="111"/><v>2001.35671964016</v></c><c r="I1022" s="62"><f t="shared" ca="1" si="112"/><v>31.027134392803202</v></c></row><row r="1023" spans="2:9" x14ac:dyDescent="0.25"><c r="B1023" s="83"><v>978</v></c><c r="C1023" s="80"><f t="shared" ca="1" si="106"/><v>4.745733875705517E-2</v></c><c r="D1023" s="80"><f t="shared" ca="1" si="107"/><v>0.15337552443769964</v></c><c r="E1023" s="80"><f t="shared" ca="1" si="108"/><v>8.1137415469677981E-2</v></c><c r="F1023" s="80"><f t="shared" ca="1" si="109"/><v>2.1037756941516265E-2</v></c><c r="G1023" s="80"><f t="shared" ca="1" si="110"/><v>9.2362867106389746E-2</v></c><c r="H1023" s="81"><f t="shared" ca="1" si="111"/><v>1847.9065953398488</v></c><c r="I1023" s="62"><f t="shared" ca="1" si="112"/><v>27.958131906796975</v></c></row><row r="1024" spans="2:9" x14ac:dyDescent="0.25"><c r="B1024" s="83"><v>979</v></c><c r="C1024" s="80"><f t="shared" ca="1" si="106"/><v>1.069648857196337E-2</v></c><c r="D1024" s="80"><f t="shared" ca="1" si="107"/><v>0.14463019686522691</v></c><c r="E1024" s="80"><f t="shared" ca="1" si="108"/><v>8.1283625760129194E-2</v></c><c r="F1024" s="80"><f t="shared" ca="1" si="109"/><v>2.2669399152977492E-2</v></c><c r="G1024" s="80"><f t="shared" ca="1" si="110"/><v>8.6241137805658841E-2</v></c><c r="H1024" s="81"><f t="shared" ca="1" si="111"/><v>1498.750563674304</v></c><c r="I1024" s="62"><f t="shared" ca="1" si="112"/><v>20.975011273486079</v></c></row><row r="1025" spans="2:9" x14ac:dyDescent="0.25"><c r="B1025" s="83"><v>980</v></c><c r="C1025" s="80"><f t="shared" ca="1" si="106"/><v>3.3436450599786359E-2</v></c><c r="D1025" s="80"><f t="shared" ca="1" si="107"/><v>0.15185870977085678</v></c><c r="E1025" s="80"><f t="shared" ca="1" si="108"/><v>7.8513480704622204E-2</v></c><c r="F1025" s="80"><f t="shared" ca="1" si="109"/><v>1.8376229083454487E-2</v></c><c r="G1025" s="80"><f t="shared" ca="1" si="110"/><v>9.1301096839599749E-2</v></c><c r="H1025" s="81"><f t="shared" ca="1" si="111"/><v>1733.8322480426987</v></c><c r="I1025" s="62"><f t="shared" ca="1" si="112"/><v>25.676644960853974</v></c></row><row r="1026" spans="2:9" x14ac:dyDescent="0.25"><c r="B1026" s="83"><v>981</v></c><c r="C1026" s="80"><f t="shared" ca="1" si="106"/><v>4.4619543777055917E-2</v></c><c r="D1026" s="80"><f t="shared" ca="1" si="107"/><v>0.15440440087805843</v></c><c r="E1026" s="80"><f t="shared" ca="1" si="108"/><v>7.9733055131184907E-2</v></c><c r="F1026" s="80"><f t="shared" ca="1" si="109"/><v>2.5190286243727374E-2</v></c><c r="G1026" s="80"><f t="shared" ca="1" si="110"/><v>9.3083080614640906E-2</v></c><c r="H1026" s="81"><f t="shared" ca="1" si="111"/><v>2000.1969315892063</v></c><c r="I1026" s="62"><f t="shared" ca="1" si="112"/><v>31.003938631784127</v></c></row><row r="1027" spans="2:9" x14ac:dyDescent="0.25"><c r="B1027" s="83"><v>982</v></c><c r="C1027" s="80"><f t="shared" ca="1" si="106"/><v>6.0295390880060751E-2</v></c><c r="D1027" s="80"><f t="shared" ca="1" si="107"/><v>0.16062047379464336</v></c><c r="E1027" s="80"><f t="shared" ca="1" si="108"/><v>8.5229773338136611E-2</v></c><c r="F1027" s="80"><f t="shared" ca="1" si="109"/><v>2.1602546353604885E-2</v></c><c r="G1027" s="80"><f t="shared" ca="1" si="110"/><v>9.7434331656250345E-2</v></c><c r="H1027" s="81"><f t="shared" ca="1" si="111"/><v>1939.7328865628938</v></c><c r="I1027" s="62"><f t="shared" ca="1" si="112"/><v>29.794657731257875</v></c></row><row r="1028" spans="2:9" x14ac:dyDescent="0.25"><c r="B1028" s="83"><v>983</v></c><c r="C1028" s="80"><f t="shared" ca="1" si="106"/><v>4.8255395706802297E-2</v></c><c r="D1028" s="80"><f t="shared" ca="1" si="107"/><v>0.15609609349982084</v></c><c r="E1028" s="80"><f t="shared" ca="1" si="108"/><v>9.0854267925387991E-2</v></c><c r="F1028" s="80"><f t="shared" ca="1" si="109"/><v>1.8532633621117033E-2</v></c><c r="G1028" s="80"><f t="shared" ca="1" si="110"/><v>9.4267265449874599E-2</v></c><c r="H1028" s="81"><f t="shared" ca="1" si="111"/><v>1582.0994036806765</v></c><c r="I1028" s="62"><f t="shared" ca="1" si="112"/><v>22.641988073613529</v></c></row><row r="1029" spans="2:9" x14ac:dyDescent="0.25"><c r="B1029" s="83"><v>984</v></c><c r="C1029" s="80"><f t="shared" ca="1" si="106"/><v>4.5592801710375642E-2</v></c><c r="D1029" s="80"><f t="shared" ca="1" si="107"/><v>0.15073538179595136</v></c><c r="E1029" s="80"><f t="shared" ca="1" si="108"/><v>8.2484283410086651E-2</v></c><c r="F1029" s="80"><f t="shared" ca="1" si="109"/><v>2.8364503028296333E-2</v></c><c r="G1029" s="80"><f t="shared" ca="1" si="110"/><v>9.0514767257165951E-2</v></c><c r="H1029" s="81"><f t="shared" ca="1" si="111"/><v>1947.2340995234788</v></c><c r="I1029" s="62"><f t="shared" ca="1" si="112"/><v>29.944681990469576</v></c></row><row r="1030" spans="2:9" x14ac:dyDescent="0.25"><c r="B1030" s="83"><v>985</v></c><c r="C1030" s="80"><f t="shared" ca="1" si="106"/><v>2.3165005186237056E-2</v></c><c r="D1030" s="80"><f t="shared" ca="1" si="107"/><v>0.14314188775432712</v></c><c r="E1030" s="80"><f t="shared" ca="1" si="108"/><v>7.5108521937474776E-2</v></c><c r="F1030" s="80"><f t="shared" ca="1" si="109"/><v>2.4523583575193488E-2</v></c><c r="G1030" s="80"><f t="shared" ca="1" si="110"/><v>8.5199321428028996E-2</v></c><c r="H1030" s="81"><f t="shared" ca="1" si="111"/><v>1800.9592722328139</v></c><c r="I1030" s="62"><f t="shared" ca="1" si="112"/><v>27.019185444656276</v></c></row><row r="1031" spans="2:9" x14ac:dyDescent="0.25"><c r="B1031" s="83"><v>986</v></c><c r="C1031" s="80"><f t="shared" ca="1" si="106"/><v>5.0238479184432625E-2</v></c><c r="D1031" s="80"><f t="shared" ca="1" si="107"/><v>0.1690038100601596</v></c><c r="E1031" s="80"><f t="shared" ca="1" si="108"/><v>7.3352927884913349E-2</v></c><c r="F1031" s="80"><f t="shared" ca="1" si="109"/><v>2.8557448276537844E-2</v></c><c r="G1031" s="80"><f t="shared" ca="1" si="110"/><v>0.10330266704211172</v></c><c r="H1031" s="81"><f t="shared" ca="1" si="111"/><v>2741.9773160440127</v></c><c r="I1031" s="62"><f t="shared" ca="1" si="112"/><v>45.839546320880252</v></c></row><row r="1032" spans="2:9" x14ac:dyDescent="0.25"><c r="B1032" s="83"><v>987</v></c><c r="C1032" s="80"><f t="shared" ca="1" si="106"/><v>6.2484709207451111E-2</v></c><c r="D1032" s="80"><f t="shared" ca="1" si="107"/><v>0.16370387286452814</v></c><c r="E1032" s="80"><f t="shared" ca="1" si="108"/><v>7.9187846511406174E-2</v></c><c r="F1032" s="80"><f t="shared" ca="1" si="109"/><v>2.1477652229085115E-2</v></c><c r="G1032" s="80"><f t="shared" ca="1" si="110"/><v>9.9592711005169698E-2</v></c><c r="H1032" s="81"><f t="shared" ca="1" si="111"/><v>2211.1487179597239</v></c><c r="I1032" s="62"><f t="shared" ca="1" si="112"/><v>35.222974359194474</v></c></row><row r="1033" spans="2:9" x14ac:dyDescent="0.25"><c r="B1033" s="83"><v>988</v></c><c r="C1033" s="80"><f t="shared" ca="1" si="106"/><v>5.8138050556587287E-2</v></c><c r="D1033" s="80"><f t="shared" ca="1" si="107"/><v>0.15017188009259311</v></c><c r="E1033" s="80"><f t="shared" ca="1" si="108"/><v>7.6223531823272447E-2</v></c><c r="F1033" s="80"><f t="shared" ca="1" si="109"/><v>2.4035250987753182E-2</v></c><c r="G1033" s="80"><f t="shared" ca="1" si="110"/><v>9.0120316064815187E-2</v></c><c r="H1033" s="81"><f t="shared" ca="1" si="111"/><v>2155.7054747615671</v></c><c r="I1033" s="62"><f t="shared" ca="1" si="112"/><v>34.11410949523134</v></c></row><row r="1034" spans="2:9" x14ac:dyDescent="0.25"><c r="B1034" s="83"><v>989</v></c><c r="C1034" s="80"><f t="shared" ca="1" si="106"/><v>7.3383414576407818E-2</v></c><c r="D1034" s="80"><f t="shared" ca="1" si="107"/><v>0.14449808894140451</v></c><c r="E1034" s="80"><f t="shared" ca="1" si="108"/><v>8.4828241134269303E-2</v></c><c r="F1034" s="80"><f t="shared" ca="1" si="109"/><v>3.2550162114475562E-2</v></c><c r="G1034" s="80"><f t="shared" ca="1" si="110"/><v>8.6148662258983155E-2</v></c><c r="H1034" s="81"><f t="shared" ca="1" si="111"/><v>2132.4990806354408</v></c><c r="I1034" s="62"><f t="shared" ca="1" si="112"/><v>33.649981612708814</v></c></row><row r="1035" spans="2:9" x14ac:dyDescent="0.25"><c r="B1035" s="83"><v>990</v></c><c r="C1035" s="80"><f t="shared" ca="1" si="106"/><v>3.1406383511650232E-2</v></c><c r="D1035" s="80"><f t="shared" ca="1" si="107"/><v>0.15289296939799524</v></c><c r="E1035" s="80"><f t="shared" ca="1" si="108"/><v>7.7429731101006441E-2</v></c><c r="F1035" s="80"><f t="shared" ca="1" si="109"/><v>2.6796675903579158E-2</v></c><c r="G1035" s="80"><f t="shared" ca="1" si="110"/><v>9.2025078578596681E-2</v></c><c r="H1035" s="81"><f t="shared" ca="1" si="111"/><v>1999.8868899337117</v></c><c r="I1035" s="62"><f t="shared" ca="1" si="112"/><v>30.997737798674233</v></c></row><row r="1036" spans="2:9" x14ac:dyDescent="0.25"><c r="B1036" s="83"><v>991</v></c><c r="C1036" s="80"><f t="shared" ca="1" si="106"/><v>4.7888949596427206E-2</v></c><c r="D1036" s="80"><f t="shared" ca="1" si="107"/><v>0.16048331466985202</v></c><c r="E1036" s="80"><f t="shared" ca="1" si="108"/><v>8.4151843343794025E-2</v></c><c r="F1036" s="80"><f t="shared" ca="1" si="109"/><v>2.6917229197591805E-2</v></c><c r="G1036" s="80"><f t="shared" ca="1" si="110"/><v>9.7338320268896411E-2</v></c><c r="H1036" s="81"><f t="shared" ca="1" si="111"/><v>2008.9252829086731</v></c><c r="I1036" s="62"><f t="shared" ca="1" si="112"/><v>31.178505658173464</v></c></row><row r="1037" spans="2:9" x14ac:dyDescent="0.25"><c r="B1037" s="83"><v>992</v></c><c r="C1037" s="80"><f t="shared" ca="1" si="106"/><v>5.1600006165719796E-2</v></c><c r="D1037" s="80"><f t="shared" ca="1" si="107"/><v>0.15974179495687232</v></c><c r="E1037" s="80"><f t="shared" ca="1" si="108"/><v>7.7300478271080192E-2</v></c><c r="F1037" s="80"><f t="shared" ca="1" si="109"/><v>2.4752781901730053E-2</v></c><c r="G1037" s="80"><f t="shared" ca="1" si="110"/><v>9.6819256469810627E-2</v></c><c r="H1037" s="81"><f t="shared" ca="1" si="111"/><v>2230.1130670523939</v></c><c r="I1037" s="62"><f t="shared" ca="1" si="112"/><v>35.602261341047878</v></c></row><row r="1038" spans="2:9" x14ac:dyDescent="0.25"><c r="B1038" s="83"><v>993</v></c><c r="C1038" s="80"><f t="shared" ca="1" si="106"/><v>6.5051772316991885E-2</v></c><c r="D1038" s="80"><f t="shared" ca="1" si="107"/><v>0.15576628279015672</v></c><c r="E1038" s="80"><f t="shared" ca="1" si="108"/><v>8.7361705460778663E-2</v></c><c r="F1038" s="80"><f t="shared" ca="1" si="109"/><v>1.8883212854090291E-2</v></c><c r="G1038" s="80"><f t="shared" ca="1" si="110"/><v>9.4036397953109696E-2</v></c><c r="H1038" s="81"><f t="shared" ca="1" si="111"/><v>1788.5820493058998</v></c><c r="I1038" s="62"><f t="shared" ca="1" si="112"/><v>26.771640986117994</v></c></row><row r="1039" spans="2:9" x14ac:dyDescent="0.25"><c r="B1039" s="83"><v>994</v></c><c r="C1039" s="80"><f t="shared" ca="1" si="106"/><v>6.1184822629394134E-2</v></c><c r="D1039" s="80"><f t="shared" ca="1" si="107"/><v>0.1500465869248567</v></c><c r="E1039" s="80"><f t="shared" ca="1" si="108"/><v>7.3433712988597452E-2</v></c><c r="F1039" s="80"><f t="shared" ca="1" si="109"/><v>2.5385598761631434E-2</v></c><c r="G1039" s="80"><f t="shared" ca="1" si="110"/><v>9.0032610847399691E-2</v></c><c r="H1039" s="81"><f t="shared" ca="1" si="111"/><v>2361.6643509209953</v></c><c r="I1039" s="62"><f t="shared" ca="1" si="112"/><v>38.233287018419908</v></c></row><row r="1040" spans="2:9" x14ac:dyDescent="0.25"><c r="B1040" s="83"><v>995</v></c><c r="C1040" s="80"><f t="shared" ca="1" si="106"/><v>5.3765718229027662E-2</v></c><c r="D1040" s="80"><f t="shared" ca="1" si="107"/><v>0.1535436957118988</v></c><c r="E1040" s="80"><f t="shared" ca="1" si="108"/><v>7.7020057920328219E-2</v></c><c r="F1040" s="80"><f t="shared" ca="1" si="109"/><v>2.1853311998397549E-2</v></c><c r="G1040" s="80"><f t="shared" ca="1" si="110"/><v>9.2480586998329173E-2</v></c><c r="H1040" s="81"><f t="shared" ca="1" si="111"/><v>2067.6603340359666</v></c><c r="I1040" s="62"><f t="shared" ca="1" si="112"/><v>32.353206680719332</v></c></row><row r="1041" spans="2:9" x14ac:dyDescent="0.25"><c r="B1041" s="83"><v>996</v></c><c r="C1041" s="80"><f t="shared" ca="1" si="106"/><v>2.4710295275719434E-2</v></c><c r="D1041" s="80"><f t="shared" ca="1" si="107"/><v>0.15513057148677026</v></c><c r="E1041" s="80"><f t="shared" ca="1" si="108"/><v>7.3472894812137118E-2</v></c><c r="F1041" s="80"><f t="shared" ca="1" si="109"/><v>2.8023631375276782E-2</v></c><c r="G1041" s="80"><f t="shared" ca="1" si="110"/><v>9.3591400040739181E-2</v></c><c r="H1041" s="81"><f t="shared" ca="1" si="111"/><v>2190.0947780336055</v></c><c r="I1041" s="62"><f t="shared" ca="1" si="112"/><v>34.801895560672108</v></c></row><row r="1042" spans="2:9" x14ac:dyDescent="0.25"><c r="B1042" s="83"><v>997</v></c><c r="C1042" s="80"><f t="shared" ca="1" si="106"/><v>1.6323566378171568E-2</v></c><c r="D1042" s="80"><f t="shared" ca="1" si="107"/><v>0.15197325823022842</v></c><c r="E1042" s="80"><f t="shared" ca="1" si="108"/><v>7.8595782411097506E-2</v></c><c r="F1042" s="80"><f t="shared" ca="1" si="109"/><v>2.2593291176869215E-2</v></c><c r="G1042" s="80"><f t="shared" ca="1" si="110"/><v>9.1381280761159894E-2</v></c><c r="H1042" s="81"><f t="shared" ca="1" si="111"/><v>1704.176116743761</v></c><c r="I1042" s="62"><f t="shared" ca="1" si="112"/><v>25.083522334875219</v></c></row><row r="1043" spans="2:9" x14ac:dyDescent="0.25"><c r="B1043" s="83"><v>998</v></c><c r="C1043" s="80"><f t="shared" ca="1" si="106"/><v>5.2113023628203713E-2</v></c><c r="D1043" s="80"><f t="shared" ca="1" si="107"/><v>0.15638017139557403</v></c><c r="E1043" s="80"><f t="shared" ca="1" si="108"/><v>7.8682757281075849E-2</v></c><c r="F1043" s="80"><f t="shared" ca="1" si="109"/><v>2.114339438197315E-2</v></c><c r="G1043" s="80"><f t="shared" ca="1" si="110"/><v>9.4466119976901824E-2</v></c><c r="H1043" s="81"><f t="shared" ca="1" si="111"/><v>2014.4068247789799</v></c><c r="I1043" s="62"><f t="shared" ca="1" si="112"/><v>31.288136495579597</v></c></row><row r="1044" spans="2:9" x14ac:dyDescent="0.25"><c r="B1044" s="83"><v>999</v></c><c r="C1044" s="80"><f t="shared" ca="1" si="106"/><v>3.8460461903804373E-2</v></c><c r="D1044" s="80"><f t="shared" ca="1" si="107"/><v>0.1641848276721227</v></c><c r="E1044" s="80"><f t="shared" ca="1" si="108"/><v>8.0766722769603186E-2</v></c><c r="F1044" s="80"><f t="shared" ca="1" si="109"/><v>2.637109656456928E-2</v></c><c r="G1044" s="80"><f t="shared" ca="1" si="110"/><v>9.9929379370485877E-2</v></c><c r="H1044" s="81"><f t="shared" ca="1" si="111"/><v>2087.627537156513</v></c><c r="I1044" s="62"><f t="shared" ca="1" si="112"/><v>32.752550743130257</v></c></row><row r="1045" spans="2:9" x14ac:dyDescent="0.25"><c r="B1045" s="83"><v>1000</v></c><c r="C1045" s="80"><f t="shared" ca="1" si="106"/><v>1.0627627546557862E-2</v></c><c r="D1045" s="80"><f t="shared" ca="1" si="107"/><v>0.16174180370625729</v></c><c r="E1045" s="80"><f t="shared" ca="1" si="108"/><v>8.9911850883702849E-2</v></c><c r="F1045" s="80"><f t="shared" ca="1" si="109"/><v>2.315172788872728E-2</v></c><c r="G1045" s="80"><f t="shared" ca="1" si="110"/><v>9.8219262594380102E-2</v></c><c r="H1045" s="81"><f t="shared" ca="1" si="111"/><v>1496.9036480892401</v></c><c r="I1045" s="62"><f t="shared" ca="1" si="112"/><v>20.938072961784801</v></c></row></sheetData><mergeCells count="7"><mergeCell ref="B21:I21"/><mergeCell ref="B44:I44"/><mergeCell ref="B1:I1"/><mergeCell ref="B4:I4"/><mergeCell ref="K4:N4"/><mergeCell ref="B11:I11"/><mergeCell ref="K18:N18"/></mergeCells><printOptions horizontalCentered="1"/><pageMargins left="0.75" right="0.75" top="1" bottom="1" header="0.511811023622047" footer="0.511811023622047"/><pageSetup fitToHeight="0" orientation="landscape" horizontalDpi="300" verticalDpi="300"/><drawing r:id="rId1"/>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B82F6"/>
    <pageSetUpPr fitToPage="1"/>
  </sheetPr>
  <dimension ref="A2:G4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1" sqref="A41"/>
    </sheetView>
  </sheetViews>
  <sheetFormatPr baseColWidth="10" defaultColWidth="8.7109375" defaultRowHeight="15" x14ac:dyDescent="0.25"/>
  <cols>
    <col min="1" max="1" width="3" style="1" customWidth="1"/>
    <col min="2" max="2" width="30" style="1" customWidth="1"/>
    <col min="3" max="7" width="15" style="1" customWidth="1"/>
  </cols>
  <sheetData>
    <row r="2" spans="2:7" ht="30" customHeight="1" x14ac:dyDescent="0.25">
      <c r="B2" s="111" t="s">
        <v>178</v>
      </c>
      <c r="C2" s="111"/>
      <c r="D2" s="111"/>
      <c r="E2" s="111"/>
      <c r="F2" s="111"/>
      <c r="G2" s="111"/>
    </row>
    <row r="4" spans="2:7" ht="19.5" customHeight="1" x14ac:dyDescent="0.25">
      <c r="B4" s="112" t="s">
        <v>179</v>
      </c>
      <c r="C4" s="112"/>
      <c r="D4" s="112"/>
      <c r="E4" s="112"/>
    </row>
    <row r="5" spans="2:7" x14ac:dyDescent="0.25">
      <c r="B5" s="65" t="s">
        <v>30</v>
      </c>
      <c r="C5" s="84" t="s">
        <v>38</v>
      </c>
      <c r="D5" s="85" t="s">
        <v>28</v>
      </c>
      <c r="E5" s="86" t="s">
        <v>39</v>
      </c>
    </row>
    <row r="6" spans="2:7" x14ac:dyDescent="0.25">
      <c r="B6" s="66" t="s">
        <v>180</v>
      </c>
      <c r="C6" s="87">
        <f>AVERAGE(Inputs!D17:H17)</f>
        <v>1.4999999999999999E-2</v>
      </c>
      <c r="D6" s="88">
        <f>AVERAGE(Inputs!D18:H18)</f>
        <v>4.9999999999999996E-2</v>
      </c>
      <c r="E6" s="89">
        <f>AVERAGE(Inputs!D19:H19)</f>
        <v>0.08</v>
      </c>
    </row>
    <row r="7" spans="2:7" x14ac:dyDescent="0.25">
      <c r="B7" s="66" t="s">
        <v>181</v>
      </c>
      <c r="C7" s="87">
        <f>AVERAGE(Inputs!D20:H20)</f>
        <v>0.10500000000000001</v>
      </c>
      <c r="D7" s="88">
        <f>AVERAGE(Inputs!D21:H21)</f>
        <v>0.157</v>
      </c>
      <c r="E7" s="89">
        <f>AVERAGE(Inputs!D22:H22)</f>
        <v>0.19</v>
      </c>
    </row>
    <row r="8" spans="2:7" x14ac:dyDescent="0.25">
      <c r="B8" s="66" t="s">
        <v>41</v>
      </c>
      <c r="C8" s="87">
        <f>Inputs!D23</f>
        <v>1.4999999999999999E-2</v>
      </c>
      <c r="D8" s="88">
        <f>Inputs!D24</f>
        <v>2.5000000000000001E-2</v>
      </c>
      <c r="E8" s="89">
        <f>Inputs!D25</f>
        <v>3.5000000000000003E-2</v>
      </c>
    </row>
    <row r="9" spans="2:7" x14ac:dyDescent="0.25">
      <c r="B9" s="66" t="s">
        <v>182</v>
      </c>
      <c r="C9" s="87">
        <f>WACC!$C$24</f>
        <v>8.0850000000000019E-2</v>
      </c>
      <c r="D9" s="88">
        <f>WACC!$C$24</f>
        <v>8.0850000000000019E-2</v>
      </c>
      <c r="E9" s="89">
        <f>WACC!$C$24</f>
        <v>8.0850000000000019E-2</v>
      </c>
    </row>
    <row r="10" spans="2:7" x14ac:dyDescent="0.25">
      <c r="B10" s="66" t="s">
        <v>183</v>
      </c>
      <c r="C10" s="90">
        <f>C43</f>
        <v>66.401999999999987</v>
      </c>
      <c r="D10" s="91">
        <f>C46</f>
        <v>100.17</v>
      </c>
      <c r="E10" s="92">
        <f>C49</f>
        <v>128.20500000000001</v>
      </c>
    </row>
    <row r="11" spans="2:7" x14ac:dyDescent="0.25">
      <c r="B11" s="66" t="s">
        <v>184</v>
      </c>
      <c r="C11" s="90">
        <f>D43</f>
        <v>67.730040000000002</v>
      </c>
      <c r="D11" s="91">
        <f>D46</f>
        <v>109.7891025</v>
      </c>
      <c r="E11" s="92">
        <f>D49</f>
        <v>144.14977500000003</v>
      </c>
    </row>
    <row r="12" spans="2:7" x14ac:dyDescent="0.25">
      <c r="B12" s="66" t="s">
        <v>185</v>
      </c>
      <c r="C12" s="90">
        <f>E43</f>
        <v>64.865168549999993</v>
      </c>
      <c r="D12" s="91">
        <f>E46</f>
        <v>119.59379774999999</v>
      </c>
      <c r="E12" s="92">
        <f>E49</f>
        <v>160.44058800000002</v>
      </c>
    </row>
    <row r="13" spans="2:7" x14ac:dyDescent="0.25">
      <c r="B13" s="66" t="s">
        <v>186</v>
      </c>
      <c r="C13" s="90">
        <f>F43</f>
        <v>61.594189964999977</v>
      </c>
      <c r="D13" s="91">
        <f>F46</f>
        <v>124.97551864874998</v>
      </c>
      <c r="E13" s="92">
        <f>F49</f>
        <v>176.76337833000005</v>
      </c>
    </row>
    <row r="14" spans="2:7" x14ac:dyDescent="0.25">
      <c r="B14" s="66" t="s">
        <v>187</v>
      </c>
      <c r="C14" s="90">
        <f>G43</f>
        <v>62.210131864649981</v>
      </c>
      <c r="D14" s="91">
        <f>G46</f>
        <v>129.97453939469997</v>
      </c>
      <c r="E14" s="92">
        <f>G49</f>
        <v>192.76664715000007</v>
      </c>
    </row>
    <row r="15" spans="2:7" x14ac:dyDescent="0.25">
      <c r="B15" s="66" t="s">
        <v>171</v>
      </c>
      <c r="C15" s="90">
        <f>IFERROR(C43/(1+WACC!$C$24)+D43/(1+WACC!$C$24)^2+E43/(1+WACC!$C$24)^3+F43/(1+WACC!$C$24)^4+G43/(1+WACC!$C$24)^5+(G43*(1+Inputs!$D$23)/(WACC!$C$24-Inputs!$D$23))/(1+WACC!$C$24)^5,0)</f>
        <v>908.13246498943454</v>
      </c>
      <c r="D15" s="91">
        <f>IFERROR(C46/(1+WACC!$C$24)+D46/(1+WACC!$C$24)^2+E46/(1+WACC!$C$24)^3+F46/(1+WACC!$C$24)^4+G46/(1+WACC!$C$24)^5+(G46*(1+Inputs!$D$24)/(WACC!$C$24-Inputs!$D$24))/(1+WACC!$C$24)^5,0)</f>
        <v>2078.133706856278</v>
      </c>
      <c r="E15" s="92">
        <f>IFERROR(C49/(1+WACC!$C$24)+D49/(1+WACC!$C$24)^2+E49/(1+WACC!$C$24)^3+F49/(1+WACC!$C$24)^4+G49/(1+WACC!$C$24)^5+(G49*(1+Inputs!$D$25)/(WACC!$C$24-Inputs!$D$25))/(1+WACC!$C$24)^5,0)</f>
        <v>3579.1550045442441</v>
      </c>
    </row>
    <row r="16" spans="2:7" x14ac:dyDescent="0.25">
      <c r="B16" s="66" t="s">
        <v>188</v>
      </c>
      <c r="C16" s="90">
        <f>C15-Inputs!$C$10</f>
        <v>458.13246498943454</v>
      </c>
      <c r="D16" s="91">
        <f>D15-Inputs!$C$10</f>
        <v>1628.133706856278</v>
      </c>
      <c r="E16" s="92">
        <f>E15-Inputs!$C$10</f>
        <v>3129.1550045442441</v>
      </c>
    </row>
    <row r="17" spans="2:7" ht="15.75" x14ac:dyDescent="0.25">
      <c r="B17" s="68" t="s">
        <v>172</v>
      </c>
      <c r="C17" s="93">
        <f>C16/Inputs!$C$8</f>
        <v>9.1626492997886899</v>
      </c>
      <c r="D17" s="94">
        <f>D16/Inputs!$C$8</f>
        <v>32.562674137125562</v>
      </c>
      <c r="E17" s="95">
        <f>E16/Inputs!$C$8</f>
        <v>62.583100090884884</v>
      </c>
    </row>
    <row r="18" spans="2:7" x14ac:dyDescent="0.25">
      <c r="B18" s="66" t="s">
        <v>189</v>
      </c>
      <c r="C18" s="87">
        <f>IFERROR(C17/Inputs!$C$9-1,0)</f>
        <v>-0.85903616461863552</v>
      </c>
      <c r="D18" s="88">
        <f>IFERROR(D17/Inputs!$C$9-1,0)</f>
        <v>-0.49903578250576064</v>
      </c>
      <c r="E18" s="89">
        <f>IFERROR(E17/Inputs!$C$9-1,0)</f>
        <v>-3.7183075524847897E-2</v>
      </c>
    </row>
    <row r="19" spans="2:7" x14ac:dyDescent="0.25">
      <c r="B19" s="66" t="s">
        <v>190</v>
      </c>
      <c r="C19" s="96">
        <f>IFERROR(C15/'Historical Financials'!$G$7,0)</f>
        <v>4.1278748408610664</v>
      </c>
      <c r="D19" s="97">
        <f>IFERROR(D15/'Historical Financials'!$G$7,0)</f>
        <v>9.4460623038921732</v>
      </c>
      <c r="E19" s="98">
        <f>IFERROR(E15/'Historical Financials'!$G$7,0)</f>
        <v>16.268886384292017</v>
      </c>
    </row>
    <row r="21" spans="2:7" ht="19.5" customHeight="1" x14ac:dyDescent="0.25">
      <c r="B21" s="112" t="s">
        <v>191</v>
      </c>
      <c r="C21" s="112"/>
      <c r="D21" s="112"/>
      <c r="E21" s="112"/>
    </row>
    <row r="23" spans="2:7" x14ac:dyDescent="0.25">
      <c r="B23" s="68" t="s">
        <v>192</v>
      </c>
      <c r="C23" s="115" t="str">
        <f>Inputs!C13</f>
        <v>Base</v>
      </c>
      <c r="D23" s="115"/>
      <c r="E23" s="115"/>
    </row>
    <row r="24" spans="2:7" x14ac:dyDescent="0.25">
      <c r="C24" s="115"/>
      <c r="D24" s="115"/>
      <c r="E24" s="115"/>
    </row>
    <row r="25" spans="2:7" ht="21.75" customHeight="1" x14ac:dyDescent="0.25">
      <c r="B25" s="116" t="s">
        <v>193</v>
      </c>
      <c r="C25" s="116"/>
      <c r="D25" s="116"/>
      <c r="E25" s="116"/>
    </row>
    <row r="27" spans="2:7" x14ac:dyDescent="0.25">
      <c r="C27" s="114" t="s">
        <v>194</v>
      </c>
      <c r="D27" s="114" t="s">
        <v>195</v>
      </c>
      <c r="E27" s="114" t="s">
        <v>196</v>
      </c>
    </row>
    <row r="28" spans="2:7" x14ac:dyDescent="0.25">
      <c r="C28" s="114"/>
      <c r="D28" s="114"/>
      <c r="E28" s="114"/>
    </row>
    <row r="32" spans="2:7" ht="19.5" customHeight="1" x14ac:dyDescent="0.25">
      <c r="B32" s="112" t="s">
        <v>197</v>
      </c>
      <c r="C32" s="112"/>
      <c r="D32" s="112"/>
      <c r="E32" s="112"/>
      <c r="F32" s="112"/>
      <c r="G32" s="112"/>
    </row>
    <row r="34" spans="2:7" x14ac:dyDescent="0.25">
      <c r="B34" s="65" t="s">
        <v>198</v>
      </c>
      <c r="C34" s="17" t="s">
        <v>199</v>
      </c>
      <c r="D34" s="17" t="s">
        <v>200</v>
      </c>
      <c r="E34" s="17" t="s">
        <v>201</v>
      </c>
    </row>
    <row r="35" spans="2:7" x14ac:dyDescent="0.25">
      <c r="B35" s="68" t="s">
        <v>146</v>
      </c>
      <c r="C35" s="99">
        <f>IFERROR(('Monte Carlo'!$C$16*('Monte Carlo'!$C$7*(1-'Monte Carlo'!$C$12)+'Monte Carlo'!$C$13-'Monte Carlo'!$C$14-'Monte Carlo'!$C$15)*((1+'Monte Carlo'!$C$6)^1/(1+('Monte Carlo'!$C$8+'Monte Carlo'!$D$8))^1+(1+'Monte Carlo'!$C$6)^2/(1+('Monte Carlo'!$C$8+'Monte Carlo'!$D$8))^2+(1+'Monte Carlo'!$C$6)^3/(1+('Monte Carlo'!$C$8+'Monte Carlo'!$D$8))^3+(1+'Monte Carlo'!$C$6)^4/(1+('Monte Carlo'!$C$8+'Monte Carlo'!$D$8))^4+(1+'Monte Carlo'!$C$6)^5/(1+('Monte Carlo'!$C$8+'Monte Carlo'!$D$8))^5)+('Monte Carlo'!$C$16*(1+'Monte Carlo'!$C$6)^5*('Monte Carlo'!$C$7*(1-'Monte Carlo'!$C$12)+'Monte Carlo'!$C$13-'Monte Carlo'!$C$14-'Monte Carlo'!$C$15)*(1+'Monte Carlo'!$C$9)/(('Monte Carlo'!$C$8+'Monte Carlo'!$D$8)-'Monte Carlo'!$C$9))/(1+('Monte Carlo'!$C$8+'Monte Carlo'!$D$8))^5-'Monte Carlo'!$C$17)/'Monte Carlo'!$C$18,"")</f>
        <v>28.402135946386316</v>
      </c>
      <c r="D35" s="100">
        <f>IFERROR(('Monte Carlo'!$C$16*('Monte Carlo'!$C$7*(1-'Monte Carlo'!$C$12)+'Monte Carlo'!$C$13-'Monte Carlo'!$C$14-'Monte Carlo'!$C$15)*((1+'Monte Carlo'!$C$6)^1/(1+('Monte Carlo'!$C$8-'Monte Carlo'!$D$8))^1+(1+'Monte Carlo'!$C$6)^2/(1+('Monte Carlo'!$C$8-'Monte Carlo'!$D$8))^2+(1+'Monte Carlo'!$C$6)^3/(1+('Monte Carlo'!$C$8-'Monte Carlo'!$D$8))^3+(1+'Monte Carlo'!$C$6)^4/(1+('Monte Carlo'!$C$8-'Monte Carlo'!$D$8))^4+(1+'Monte Carlo'!$C$6)^5/(1+('Monte Carlo'!$C$8-'Monte Carlo'!$D$8))^5)+('Monte Carlo'!$C$16*(1+'Monte Carlo'!$C$6)^5*('Monte Carlo'!$C$7*(1-'Monte Carlo'!$C$12)+'Monte Carlo'!$C$13-'Monte Carlo'!$C$14-'Monte Carlo'!$C$15)*(1+'Monte Carlo'!$C$9)/(('Monte Carlo'!$C$8-'Monte Carlo'!$D$8)-'Monte Carlo'!$C$9))/(1+('Monte Carlo'!$C$8-'Monte Carlo'!$D$8))^5-'Monte Carlo'!$C$17)/'Monte Carlo'!$C$18,"")</f>
        <v>35.840670388140197</v>
      </c>
      <c r="E35" s="62">
        <f>ABS(D35-C35)</f>
        <v>7.4385344417538803</v>
      </c>
    </row>
    <row r="36" spans="2:7" x14ac:dyDescent="0.25">
      <c r="B36" s="68" t="s">
        <v>202</v>
      </c>
      <c r="C36" s="99">
        <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Carlo'!$C$15)*(1+('Monte Carlo'!$C$9-'Monte Carlo'!$D$9))/('Monte Carlo'!$C$8-('Monte Carlo'!$C$9-'Monte Carlo'!$D$9)))/(1+'Monte Carlo'!$C$8)^5-'Monte Carlo'!$C$17)/'Monte Carlo'!$C$18,"")</f>
        <v>30.087017305322089</v>
      </c>
      <c r="D36" s="100">
        <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Carlo'!$C$15)*(1+('Monte Carlo'!$C$9+'Monte Carlo'!$D$9))/('Monte Carlo'!$C$8-('Monte Carlo'!$C$9+'Monte Carlo'!$D$9)))/(1+'Monte Carlo'!$C$8)^5-'Monte Carlo'!$C$17)/'Monte Carlo'!$C$18,"")</f>
        <v>33.682275513718402</v>
      </c>
      <c r="E36" s="62">
        <f>ABS(D36-C36)</f>
        <v>3.5952582083963129</v>
      </c>
    </row>
    <row r="37" spans="2:7" x14ac:dyDescent="0.25">
      <c r="B37" s="68" t="s">
        <v>37</v>
      </c>
      <c r="C37" s="99">
        <f>IFERROR(('Monte Carlo'!$C$16*('Monte Carlo'!$C$7*(1-'Monte Carlo'!$C$12)+'Monte Carlo'!$C$13-'Monte Carlo'!$C$14-'Monte Carlo'!$C$15)*((1+('Monte Carlo'!$C$6-'Monte Carlo'!$D$6))^1/(1+'Monte Carlo'!$C$8)^1+(1+('Monte Carlo'!$C$6-'Monte Carlo'!$D$6))^2/(1+'Monte Carlo'!$C$8)^2+(1+('Monte Carlo'!$C$6-'Monte Carlo'!$D$6))^3/(1+'Monte Carlo'!$C$8)^3+(1+('Monte Carlo'!$C$6-'Monte Carlo'!$D$6))^4/(1+'Monte Carlo'!$C$8)^4+(1+('Monte Carlo'!$C$6-'Monte Carlo'!$D$6))^5/(1+'Monte Carlo'!$C$8)^5)+('Monte Carlo'!$C$16*(1+('Monte Carlo'!$C$6-'Monte Carlo'!$D$6))^5*('Monte Carlo'!$C$7*(1-'Monte Carlo'!$C$12)+'Monte Carlo'!$C$13-'Monte Carlo'!$C$14-'Monte Carlo'!$C$15)*(1+'Monte Carlo'!$C$9)/('Monte Carlo'!$C$8-'Monte Carlo'!$C$9))/(1+'Monte Carlo'!$C$8)^5-'Monte Carlo'!$C$17)/'Monte Carlo'!$C$18,"")</f>
        <v>29.214227970539199</v>
      </c>
      <c r="D37" s="100">
        <f>IFERROR(('Monte Carlo'!$C$16*('Monte Carlo'!$C$7*(1-'Monte Carlo'!$C$12)+'Monte Carlo'!$C$13-'Monte Carlo'!$C$14-'Monte Carlo'!$C$15)*((1+('Monte Carlo'!$C$6+'Monte Carlo'!$D$6))^1/(1+'Monte Carlo'!$C$8)^1+(1+('Monte Carlo'!$C$6+'Monte Carlo'!$D$6))^2/(1+'Monte Carlo'!$C$8)^2+(1+('Monte Carlo'!$C$6+'Monte Carlo'!$D$6))^3/(1+'Monte Carlo'!$C$8)^3+(1+('Monte Carlo'!$C$6+'Monte Carlo'!$D$6))^4/(1+'Monte Carlo'!$C$8)^4+(1+('Monte Carlo'!$C$6+'Monte Carlo'!$D$6))^5/(1+'Monte Carlo'!$C$8)^5)+('Monte Carlo'!$C$16*(1+('Monte Carlo'!$C$6+'Monte Carlo'!$D$6))^5*('Monte Carlo'!$C$7*(1-'Monte Carlo'!$C$12)+'Monte Carlo'!$C$13-'Monte Carlo'!$C$14-'Monte Carlo'!$C$15)*(1+'Monte Carlo'!$C$9)/('Monte Carlo'!$C$8-'Monte Carlo'!$C$9))/(1+'Monte Carlo'!$C$8)^5-'Monte Carlo'!$C$17)/'Monte Carlo'!$C$18,"")</f>
        <v>34.505511380903719</v>
      </c>
      <c r="E37" s="62">
        <f>ABS(D37-C37)</f>
        <v>5.291283410364521</v>
      </c>
    </row>
    <row r="38" spans="2:7" x14ac:dyDescent="0.25">
      <c r="B38" s="68" t="s">
        <v>40</v>
      </c>
      <c r="C38" s="99">
        <f>IFERROR(('Monte Carlo'!$C$16*(('Monte Carlo'!$C$7-'Monte Carlo'!$D$7)*(1-'Monte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Carlo'!$C$6)^5*(('Monte Carlo'!$C$7-'Monte Carlo'!$D$7)*(1-'Monte Carlo'!$C$12)+'Monte Carlo'!$C$13-'Monte Carlo'!$C$14-'Monte Carlo'!$C$15)*(1+'Monte Carlo'!$C$9)/('Monte Carlo'!$C$8-'Monte Carlo'!$C$9))/(1+'Monte Carlo'!$C$8)^5-'Monte Carlo'!$C$17)/'Monte Carlo'!$C$18,"")</f>
        <v>28.779481323418405</v>
      </c>
      <c r="D38" s="100">
        <f>IFERROR(('Monte Carlo'!$C$16*(('Monte Carlo'!$C$7+'Monte Carlo'!$D$7)*(1-'Monte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Carlo'!$C$6)^5*(('Monte Carlo'!$C$7+'Monte Carlo'!$D$7)*(1-'Monte Carlo'!$C$12)+'Monte Carlo'!$C$13-'Monte Carlo'!$C$14-'Monte Carlo'!$C$15)*(1+'Monte Carlo'!$C$9)/('Monte Carlo'!$C$8-'Monte Carlo'!$C$9))/(1+'Monte Carlo'!$C$8)^5-'Monte Carlo'!$C$17)/'Monte Carlo'!$C$18,"")</f>
        <v>34.796691090515758</v>
      </c>
      <c r="E38" s="62">
        <f>ABS(D38-C38)</f>
        <v>6.0172097670973521</v>
      </c>
    </row>
    <row r="39" spans="2:7" x14ac:dyDescent="0.25">
      <c r="B39" s="68" t="s">
        <v>203</v>
      </c>
      <c r="C39" s="101">
        <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Carlo'!$C$15)*(1+'Monte Carlo'!$C$9)/('Monte Carlo'!$C$8-'Monte Carlo'!$C$9))/(1+'Monte Carlo'!$C$8)^5-'Monte Carlo'!$C$17)/'Monte Carlo'!$C$18,"")</f>
        <v>31.788086206967073</v>
      </c>
    </row>
    <row r="41" spans="2:7" x14ac:dyDescent="0.25">
      <c r="B41" s="65" t="s">
        <v>204</v>
      </c>
      <c r="C41" s="17" t="s">
        <v>32</v>
      </c>
      <c r="D41" s="17" t="s">
        <v>33</v>
      </c>
      <c r="E41" s="17" t="s">
        <v>34</v>
      </c>
      <c r="F41" s="17" t="s">
        <v>35</v>
      </c>
      <c r="G41" s="17" t="s">
        <v>36</v>
      </c>
    </row>
    <row r="42" spans="2:7" x14ac:dyDescent="0.25">
      <c r="B42" s="66" t="s">
        <v>205</v>
      </c>
      <c r="C42" s="81">
        <f>'Historical Financials'!$G$5*(1+Inputs!D17)</f>
        <v>1071</v>
      </c>
      <c r="D42" s="81">
        <f>C42*(1+Inputs!E17)</f>
        <v>1092.42</v>
      </c>
      <c r="E42" s="81">
        <f>D42*(1+Inputs!F17)</f>
        <v>1108.8063</v>
      </c>
      <c r="F42" s="81">
        <f>E42*(1+Inputs!G17)</f>
        <v>1119.8943629999999</v>
      </c>
      <c r="G42" s="81">
        <f>F42*(1+Inputs!H17)</f>
        <v>1131.0933066299999</v>
      </c>
    </row>
    <row r="43" spans="2:7" x14ac:dyDescent="0.25">
      <c r="B43" s="66" t="s">
        <v>206</v>
      </c>
      <c r="C43" s="81">
        <f>C42*(Inputs!D20*(1-Inputs!$D$32)+Inputs!$D$33-Inputs!$D$34-Inputs!$D$35)</f>
        <v>66.401999999999987</v>
      </c>
      <c r="D43" s="81">
        <f>D42*(Inputs!E20*(1-Inputs!$D$32)+Inputs!$D$33-Inputs!$D$34-Inputs!$D$35)</f>
        <v>67.730040000000002</v>
      </c>
      <c r="E43" s="81">
        <f>E42*(Inputs!F20*(1-Inputs!$D$32)+Inputs!$D$33-Inputs!$D$34-Inputs!$D$35)</f>
        <v>64.865168549999993</v>
      </c>
      <c r="F43" s="81">
        <f>F42*(Inputs!G20*(1-Inputs!$D$32)+Inputs!$D$33-Inputs!$D$34-Inputs!$D$35)</f>
        <v>61.594189964999977</v>
      </c>
      <c r="G43" s="81">
        <f>G42*(Inputs!H20*(1-Inputs!$D$32)+Inputs!$D$33-Inputs!$D$34-Inputs!$D$35)</f>
        <v>62.210131864649981</v>
      </c>
    </row>
    <row r="45" spans="2:7" x14ac:dyDescent="0.25">
      <c r="B45" s="66" t="s">
        <v>207</v>
      </c>
      <c r="C45" s="81">
        <f>'Historical Financials'!$G$5*(1+Inputs!D18)</f>
        <v>1113</v>
      </c>
      <c r="D45" s="81">
        <f>C45*(1+Inputs!E18)</f>
        <v>1174.2149999999999</v>
      </c>
      <c r="E45" s="81">
        <f>D45*(1+Inputs!F18)</f>
        <v>1232.9257499999999</v>
      </c>
      <c r="F45" s="81">
        <f>E45*(1+Inputs!G18)</f>
        <v>1288.4074087499998</v>
      </c>
      <c r="G45" s="81">
        <f>F45*(1+Inputs!H18)</f>
        <v>1339.9437050999998</v>
      </c>
    </row>
    <row r="46" spans="2:7" x14ac:dyDescent="0.25">
      <c r="B46" s="66" t="s">
        <v>208</v>
      </c>
      <c r="C46" s="81">
        <f>C45*(Inputs!D21*(1-Inputs!$D$32)+Inputs!$D$33-Inputs!$D$34-Inputs!$D$35)</f>
        <v>100.17</v>
      </c>
      <c r="D46" s="81">
        <f>D45*(Inputs!E21*(1-Inputs!$D$32)+Inputs!$D$33-Inputs!$D$34-Inputs!$D$35)</f>
        <v>109.7891025</v>
      </c>
      <c r="E46" s="81">
        <f>E45*(Inputs!F21*(1-Inputs!$D$32)+Inputs!$D$33-Inputs!$D$34-Inputs!$D$35)</f>
        <v>119.59379774999999</v>
      </c>
      <c r="F46" s="81">
        <f>F45*(Inputs!G21*(1-Inputs!$D$32)+Inputs!$D$33-Inputs!$D$34-Inputs!$D$35)</f>
        <v>124.97551864874998</v>
      </c>
      <c r="G46" s="81">
        <f>G45*(Inputs!H21*(1-Inputs!$D$32)+Inputs!$D$33-Inputs!$D$34-Inputs!$D$35)</f>
        <v>129.97453939469997</v>
      </c>
    </row>
    <row r="48" spans="2:7" x14ac:dyDescent="0.25">
      <c r="B48" s="66" t="s">
        <v>209</v>
      </c>
      <c r="C48" s="81">
        <f>'Historical Financials'!$G$5*(1+Inputs!D19)</f>
        <v>1155</v>
      </c>
      <c r="D48" s="81">
        <f>C48*(1+Inputs!E19)</f>
        <v>1258.95</v>
      </c>
      <c r="E48" s="81">
        <f>D48*(1+Inputs!F19)</f>
        <v>1359.6660000000002</v>
      </c>
      <c r="F48" s="81">
        <f>E48*(1+Inputs!G19)</f>
        <v>1454.8426200000004</v>
      </c>
      <c r="G48" s="81">
        <f>F48*(1+Inputs!H19)</f>
        <v>1542.1331772000005</v>
      </c>
    </row>
    <row r="49" spans="2:7" x14ac:dyDescent="0.25">
      <c r="B49" s="66" t="s">
        <v>210</v>
      </c>
      <c r="C49" s="81">
        <f>C48*(Inputs!D22*(1-Inputs!$D$32)+Inputs!$D$33-Inputs!$D$34-Inputs!$D$35)</f>
        <v>128.20500000000001</v>
      </c>
      <c r="D49" s="81">
        <f>D48*(Inputs!E22*(1-Inputs!$D$32)+Inputs!$D$33-Inputs!$D$34-Inputs!$D$35)</f>
        <v>144.14977500000003</v>
      </c>
      <c r="E49" s="81">
        <f>E48*(Inputs!F22*(1-Inputs!$D$32)+Inputs!$D$33-Inputs!$D$34-Inputs!$D$35)</f>
        <v>160.44058800000002</v>
      </c>
      <c r="F49" s="81">
        <f>F48*(Inputs!G22*(1-Inputs!$D$32)+Inputs!$D$33-Inputs!$D$34-Inputs!$D$35)</f>
        <v>176.76337833000005</v>
      </c>
      <c r="G49" s="81">
        <f>G48*(Inputs!H22*(1-Inputs!$D$32)+Inputs!$D$33-Inputs!$D$34-Inputs!$D$35)</f>
        <v>192.76664715000007</v>
      </c>
    </row>
  </sheetData>
  <mergeCells count="9">
    <mergeCell ref="C27:C28"/>
    <mergeCell ref="D27:D28"/>
    <mergeCell ref="E27:E28"/>
    <mergeCell ref="B32:G32"/>
    <mergeCell ref="B2:G2"/>
    <mergeCell ref="B4:E4"/>
    <mergeCell ref="B21:E21"/>
    <mergeCell ref="C23:E24"/>
    <mergeCell ref="B25:E25"/>
  </mergeCells>
  <printOptions horizontalCentered="1"/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800-000002000000}">
            <xm:f>Inputs!$C$13="Bear"</xm:f>
            <x14:dxf>
              <font>
                <b/>
                <sz val="12"/>
                <color rgb="FFFFFFFF"/>
                <name val="Calibri"/>
                <charset val="1"/>
              </font>
              <fill>
                <patternFill>
                  <bgColor rgb="FFEF4444"/>
                </patternFill>
              </fill>
            </x14:dxf>
          </x14:cfRule>
          <xm:sqref>C27:C28</xm:sqref>
        </x14:conditionalFormatting>
        <x14:conditionalFormatting xmlns:xm="http://schemas.microsoft.com/office/excel/2006/main">
          <x14:cfRule type="expression" priority="3" id="{00000000-000E-0000-0800-000003000000}">
            <xm:f>Inputs!$C$13="Base"</xm:f>
            <x14:dxf>
              <font>
                <b/>
                <sz val="12"/>
                <color rgb="FFFFFFFF"/>
                <name val="Calibri"/>
                <charset val="1"/>
              </font>
              <fill>
                <patternFill>
                  <bgColor rgb="FFF59E0B"/>
                </patternFill>
              </fill>
            </x14:dxf>
          </x14:cfRule>
          <xm:sqref>D27:D28</xm:sqref>
        </x14:conditionalFormatting>
        <x14:conditionalFormatting xmlns:xm="http://schemas.microsoft.com/office/excel/2006/main">
          <x14:cfRule type="expression" priority="4" id="{00000000-000E-0000-0800-000004000000}">
            <xm:f>Inputs!$C$13="Bull"</xm:f>
            <x14:dxf>
              <font>
                <b/>
                <sz val="12"/>
                <color rgb="FFFFFFFF"/>
                <name val="Calibri"/>
                <charset val="1"/>
              </font>
              <fill>
                <patternFill>
                  <bgColor rgb="FF10B981"/>
                </patternFill>
              </fill>
            </x14:dxf>
          </x14:cfRule>
          <xm:sqref>E27:E28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B82F6"/>
    <pageSetUpPr fitToPage="1"/>
  </sheetPr>
  <dimension ref="A2:H3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20" sqref="M20"/>
    </sheetView>
  </sheetViews>
  <sheetFormatPr baseColWidth="10" defaultColWidth="8.7109375" defaultRowHeight="15" x14ac:dyDescent="0.25"/>
  <cols>
    <col min="1" max="1" width="3" style="1" customWidth="1"/>
    <col min="2" max="2" width="32" style="1" customWidth="1"/>
    <col min="3" max="3" width="15" style="1" customWidth="1"/>
    <col min="4" max="4" width="17.28515625" style="1" customWidth="1"/>
    <col min="5" max="5" width="15" style="1" customWidth="1"/>
    <col min="6" max="6" width="3" style="1" customWidth="1"/>
    <col min="7" max="7" width="16" style="1" customWidth="1"/>
    <col min="8" max="8" width="14" style="1" customWidth="1"/>
  </cols>
  <sheetData>
    <row r="2" spans="2:5" ht="30" customHeight="1" x14ac:dyDescent="0.25">
      <c r="B2" s="111" t="s">
        <v>211</v>
      </c>
      <c r="C2" s="111"/>
      <c r="D2" s="111"/>
      <c r="E2" s="111"/>
    </row>
    <row r="4" spans="2:5" ht="19.5" customHeight="1" x14ac:dyDescent="0.25">
      <c r="B4" s="112" t="s">
        <v>212</v>
      </c>
      <c r="C4" s="112"/>
      <c r="D4" s="112"/>
      <c r="E4" s="112"/>
    </row>
    <row r="5" spans="2:5" x14ac:dyDescent="0.25">
      <c r="B5" s="68" t="s">
        <v>213</v>
      </c>
      <c r="C5" s="14">
        <v>1.2</v>
      </c>
    </row>
    <row r="6" spans="2:5" x14ac:dyDescent="0.25">
      <c r="B6" s="68" t="s">
        <v>214</v>
      </c>
      <c r="C6" s="32">
        <v>0.08</v>
      </c>
    </row>
    <row r="7" spans="2:5" x14ac:dyDescent="0.25">
      <c r="B7" s="68" t="s">
        <v>215</v>
      </c>
      <c r="C7" s="32">
        <v>2.5000000000000001E-2</v>
      </c>
      <c r="D7" s="66" t="s">
        <v>216</v>
      </c>
      <c r="E7" s="74">
        <f>Inputs!C39</f>
        <v>2.5000000000000001E-2</v>
      </c>
    </row>
    <row r="8" spans="2:5" x14ac:dyDescent="0.25">
      <c r="B8" s="68" t="s">
        <v>217</v>
      </c>
      <c r="C8" s="74">
        <f>WACC!C8</f>
        <v>9.6600000000000019E-2</v>
      </c>
    </row>
    <row r="9" spans="2:5" x14ac:dyDescent="0.25">
      <c r="B9" s="68" t="s">
        <v>218</v>
      </c>
      <c r="C9" s="117" t="str">
        <f>IF(C8&gt;C7,"OK: kₑ &gt; g₂","WARNUNG: kₑ ≤ g₂ — DDM invalid")</f>
        <v>OK: kₑ &gt; g₂</v>
      </c>
      <c r="D9" s="117"/>
      <c r="E9" s="117"/>
    </row>
    <row r="11" spans="2:5" ht="19.5" customHeight="1" x14ac:dyDescent="0.25">
      <c r="B11" s="112" t="s">
        <v>219</v>
      </c>
      <c r="C11" s="112"/>
      <c r="D11" s="112"/>
      <c r="E11" s="112"/>
    </row>
    <row r="12" spans="2:5" x14ac:dyDescent="0.25">
      <c r="B12" s="65" t="s">
        <v>220</v>
      </c>
      <c r="C12" s="17" t="s">
        <v>221</v>
      </c>
      <c r="D12" s="17" t="s">
        <v>111</v>
      </c>
      <c r="E12" s="17" t="s">
        <v>222</v>
      </c>
    </row>
    <row r="13" spans="2:5" x14ac:dyDescent="0.25">
      <c r="B13" s="83">
        <v>1</v>
      </c>
      <c r="C13" s="62">
        <f>$C$5*(1+$C$6)^1</f>
        <v>1.296</v>
      </c>
      <c r="D13" s="102">
        <f>1/(1+$C$8)^1</f>
        <v>0.91190953857377344</v>
      </c>
      <c r="E13" s="62">
        <f>C13*D13</f>
        <v>1.1818347619916103</v>
      </c>
    </row>
    <row r="14" spans="2:5" x14ac:dyDescent="0.25">
      <c r="B14" s="83">
        <v>2</v>
      </c>
      <c r="C14" s="62">
        <f>$C$5*(1+$C$6)^2</f>
        <v>1.39968</v>
      </c>
      <c r="D14" s="102">
        <f>1/(1+$C$8)^2</f>
        <v>0.83157900654183248</v>
      </c>
      <c r="E14" s="62">
        <f>C14*D14</f>
        <v>1.1639445038764722</v>
      </c>
    </row>
    <row r="15" spans="2:5" x14ac:dyDescent="0.25">
      <c r="B15" s="83">
        <v>3</v>
      </c>
      <c r="C15" s="62">
        <f>$C$5*(1+$C$6)^3</f>
        <v>1.5116544000000001</v>
      </c>
      <c r="D15" s="102">
        <f>1/(1+$C$8)^3</f>
        <v>0.75832482814319935</v>
      </c>
      <c r="E15" s="62">
        <f>C15*D15</f>
        <v>1.1463250630919111</v>
      </c>
    </row>
    <row r="16" spans="2:5" x14ac:dyDescent="0.25">
      <c r="B16" s="83">
        <v>4</v>
      </c>
      <c r="C16" s="62">
        <f>$C$5*(1+$C$6)^4</f>
        <v>1.6325867520000004</v>
      </c>
      <c r="D16" s="102">
        <f>1/(1+$C$8)^4</f>
        <v>0.69152364412110112</v>
      </c>
      <c r="E16" s="62">
        <f>C16*D16</f>
        <v>1.1289723400868725</v>
      </c>
    </row>
    <row r="17" spans="2:8" x14ac:dyDescent="0.25">
      <c r="B17" s="83">
        <v>5</v>
      </c>
      <c r="C17" s="62">
        <f>$C$5*(1+$C$6)^5</f>
        <v>1.7631936921600004</v>
      </c>
      <c r="D17" s="102">
        <f>1/(1+$C$8)^5</f>
        <v>0.63060700722332763</v>
      </c>
      <c r="E17" s="62">
        <f>C17*D17</f>
        <v>1.1118822973680671</v>
      </c>
    </row>
    <row r="18" spans="2:8" x14ac:dyDescent="0.25">
      <c r="B18" s="68" t="s">
        <v>223</v>
      </c>
      <c r="E18" s="67">
        <f>SUM(E13:E17)</f>
        <v>5.7329589664149339</v>
      </c>
    </row>
    <row r="19" spans="2:8" x14ac:dyDescent="0.25">
      <c r="B19" s="68" t="s">
        <v>224</v>
      </c>
      <c r="C19" s="62">
        <f>C17*(1+$C$7)</f>
        <v>1.8072735344640003</v>
      </c>
    </row>
    <row r="20" spans="2:8" x14ac:dyDescent="0.25">
      <c r="B20" s="68" t="s">
        <v>225</v>
      </c>
      <c r="C20" s="62">
        <f>IFERROR(C19/($C$8-$C$7),0)</f>
        <v>25.241250481340778</v>
      </c>
    </row>
    <row r="21" spans="2:8" x14ac:dyDescent="0.25">
      <c r="B21" s="68" t="s">
        <v>226</v>
      </c>
      <c r="E21" s="67">
        <f>C20*D17</f>
        <v>15.917309424612686</v>
      </c>
    </row>
    <row r="22" spans="2:8" ht="18.75" x14ac:dyDescent="0.25">
      <c r="B22" s="68" t="s">
        <v>227</v>
      </c>
      <c r="E22" s="103">
        <f>E18+E21</f>
        <v>21.65026839102762</v>
      </c>
    </row>
    <row r="24" spans="2:8" ht="19.5" customHeight="1" x14ac:dyDescent="0.25">
      <c r="B24" s="112" t="s">
        <v>228</v>
      </c>
      <c r="C24" s="112"/>
      <c r="D24" s="112"/>
      <c r="E24" s="112"/>
    </row>
    <row r="25" spans="2:8" x14ac:dyDescent="0.25">
      <c r="B25" s="68" t="s">
        <v>229</v>
      </c>
      <c r="C25" s="78">
        <f>'DCF Valuation'!C26</f>
        <v>32.562674137125562</v>
      </c>
      <c r="G25" s="65" t="s">
        <v>230</v>
      </c>
      <c r="H25" s="17" t="s">
        <v>231</v>
      </c>
    </row>
    <row r="26" spans="2:8" x14ac:dyDescent="0.25">
      <c r="B26" s="68" t="s">
        <v>232</v>
      </c>
      <c r="C26" s="62">
        <f>E22</f>
        <v>21.65026839102762</v>
      </c>
      <c r="G26" s="66" t="s">
        <v>233</v>
      </c>
      <c r="H26" s="62">
        <f>C25</f>
        <v>32.562674137125562</v>
      </c>
    </row>
    <row r="27" spans="2:8" x14ac:dyDescent="0.25">
      <c r="B27" s="68" t="s">
        <v>234</v>
      </c>
      <c r="C27" s="62">
        <f>C26-C25</f>
        <v>-10.912405746097942</v>
      </c>
      <c r="G27" s="66" t="s">
        <v>235</v>
      </c>
      <c r="H27" s="62">
        <f>C26</f>
        <v>21.65026839102762</v>
      </c>
    </row>
    <row r="28" spans="2:8" x14ac:dyDescent="0.25">
      <c r="B28" s="68" t="s">
        <v>236</v>
      </c>
      <c r="C28" s="104">
        <f>IFERROR(C26/C25-1,0)</f>
        <v>-0.33512007337433081</v>
      </c>
      <c r="G28" s="66" t="s">
        <v>237</v>
      </c>
      <c r="H28" s="62">
        <f>Inputs!C9</f>
        <v>65</v>
      </c>
    </row>
    <row r="29" spans="2:8" x14ac:dyDescent="0.25">
      <c r="B29" s="68" t="s">
        <v>238</v>
      </c>
      <c r="C29" s="104">
        <f>IFERROR(C25/Inputs!C9-1,0)</f>
        <v>-0.49903578250576064</v>
      </c>
    </row>
    <row r="30" spans="2:8" x14ac:dyDescent="0.25">
      <c r="B30" s="68" t="s">
        <v>239</v>
      </c>
      <c r="C30" s="104">
        <f>IFERROR(C26/Inputs!C9-1,0)</f>
        <v>-0.66691894783034433</v>
      </c>
    </row>
    <row r="31" spans="2:8" ht="15.75" x14ac:dyDescent="0.25">
      <c r="B31" s="68" t="s">
        <v>240</v>
      </c>
      <c r="C31" s="52">
        <f>AVERAGE(C25,C26)</f>
        <v>27.106471264076589</v>
      </c>
    </row>
  </sheetData>
  <mergeCells count="5">
    <mergeCell ref="B2:E2"/>
    <mergeCell ref="B4:E4"/>
    <mergeCell ref="C9:E9"/>
    <mergeCell ref="B11:E11"/>
    <mergeCell ref="B24:E24"/>
  </mergeCell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11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A00-000000000000}"><sheetPr><tabColor rgb="FF3B82F6"/><pageSetUpPr fitToPage="1"/></sheetPr><dimension ref="A2:I40"/><sheetViews><sheetView zoomScaleNormal="100" workbookViewId="0"><pane xSplit="2" ySplit="5" topLeftCell="C24" activePane="bottomRight" state="frozen"/><selection pane="topRight" activeCell="C1" sqref="C1"/><selection pane="bottomLeft" activeCell="A24" sqref="A24"/><selection pane="bottomRight" activeCell="L27" sqref="L27"/></sheetView></sheetViews><sheetFormatPr baseColWidth="10" defaultColWidth="8.7109375" defaultRowHeight="15" x14ac:dyDescent="0.25"/><cols><col min="1" max="1" width="3" style="1" customWidth="1"/><col min="2" max="2" width="31" style="1" customWidth="1"/><col min="3" max="4" width="14" style="1" customWidth="1"/><col min="5" max="5" width="15.28515625" style="1" customWidth="1"/><col min="6" max="9" width="14" style="1" customWidth="1"/></cols><sheetData><row r="2" spans="2:9" ht="30" customHeight="1" x14ac:dyDescent="0.25"><c r="B2" s="111" t="s"><v>241</v></c><c r="C2" s="111"/><c r="D2" s="111"/><c r="E2" s="111"/><c r="F2" s="111"/><c r="G2" s="111"/><c r="H2" s="111"/><c r="I2" s="111"/></row><row r="4" spans="2:9" ht="19.5" customHeight="1" x14ac:dyDescent="0.25"><c r="B4" s="112" t="s"><v>242</v></c><c r="C4" s="112"/><c r="D4" s="112"/><c r="E4" s="112"/><c r="F4" s="112"/><c r="G4" s="112"/><c r="H4" s="112"/><c r="I4" s="112"/></row><row r="5" spans="2:9" x14ac:dyDescent="0.25"><c r="B5" s="65" t="s"><v>243</v></c><c r="C5" s="17" t="s"><v>244</v></c><c r="D5" s="17" t="s"><v>245</v></c><c r="E5" s="17" t="s"><v>246</v></c><c r="F5" s="17" t="s"><v>247</v></c><c r="G5" s="17" t="s"><v>248</v></c><c r="H5" s="17" t="s"><v>249</v></c><c r="I5" s="17" t="s"><v>250</v></c></row><row r="6" spans="2:9" x14ac:dyDescent="0.25"><c r="B6" s="105" t="s"><v>251</v></c><c r="C6" s="15"><v>1800</v></c><c r="D6" s="15"><v>950</v></c><c r="E6" s="15"><v>200</v></c><c r="F6" s="15"><v>150</v></c><c r="G6" s="106"><f t="shared" ref="G6:G11" si="0">IFERROR(C6/D6,0)</f><v>1.8947368421052631</v></c><c r="H6" s="106"><f t="shared" ref="H6:H11" si="1">IFERROR(C6/E6,0)</f><v>9</v></c><c r="I6" s="106"><f t="shared" ref="I6:I11" si="2">IFERROR(C6/F6,0)</f><v>12</v></c></row><row r="7" spans="2:9" x14ac:dyDescent="0.25"><c r="B7" s="105" t="s"><v>252</v></c><c r="C7" s="15"><v>2500</v></c><c r="D7" s="15"><v>1200</v></c><c r="E7" s="15"><v>280</v></c><c r="F7" s="15"><v>210</v></c><c r="G7" s="106"><f t="shared" si="0"/>&lt;v&gt;2.0833333333333335&lt;/v&gt;&lt;/c&gt;&lt;c r=&quot;H7&quot; s=&quot;106&quot;&gt;&lt;f t=&quot;shared&quot; si=&quot;1&quot;/&gt;&lt;v&gt;8.9285714285714288&lt;/v&gt;&lt;/c&gt;&lt;c r=&quot;I7&quot; s=&quot;106&quot;&gt;&lt;f t=&quot;shared&quot; si=&quot;2&quot;/&gt;&lt;v&gt;11.904761904761905&lt;/v&gt;&lt;/c&gt;&lt;/row&gt;&lt;row r=&quot;8&quot; spans=&quot;2:9&quot; x14ac:dyDescent=&quot;0.25&quot;&gt;&lt;c r=&quot;B8&quot; s=&quot;105&quot; t=&quot;s&quot;&gt;&lt;v&gt;253&lt;/v&gt;&lt;/c&gt;&lt;c r=&quot;C8&quot; s=&quot;15&quot;&gt;&lt;v&gt;1500&lt;/v&gt;&lt;/c&gt;&lt;c r=&quot;D8&quot; s=&quot;15&quot;&gt;&lt;v&gt;820&lt;/v&gt;&lt;/c&gt;&lt;c r=&quot;E8&quot; s=&quot;15&quot;&gt;&lt;v&gt;175&lt;/v&gt;&lt;/c&gt;&lt;c r=&quot;F8&quot; s=&quot;15&quot;&gt;&lt;v&gt;130&lt;/v&gt;&lt;/c&gt;&lt;c r=&quot;G8&quot; s=&quot;106&quot;&gt;&lt;f t=&quot;shared&quot; si=&quot;0&quot;/&gt;&lt;v&gt;1.8292682926829269&lt;/v&gt;&lt;/c&gt;&lt;c r=&quot;H8&quot; s=&quot;106&quot;&gt;&lt;f t=&quot;shared&quot; si=&quot;1&quot;/&gt;&lt;v&gt;8.5714285714285712&lt;/v&gt;&lt;/c&gt;&lt;c r=&quot;I8&quot; s=&quot;106&quot;&gt;&lt;f t=&quot;shared&quot; si=&quot;2&quot;/&gt;&lt;v&gt;11.538461538461538&lt;/v&gt;&lt;/c&gt;&lt;/row&gt;&lt;row r=&quot;9&quot; spans=&quot;2:9&quot; x14ac:dyDescent=&quot;0.25&quot;&gt;&lt;c r=&quot;B9&quot; s=&quot;105&quot; t=&quot;s&quot;&gt;&lt;v&gt;254&lt;/v&gt;&lt;/c&gt;&lt;c r=&quot;C9&quot; s=&quot;15&quot;&gt;&lt;v&gt;3200&lt;/v&gt;&lt;/c&gt;&lt;c r=&quot;D9&quot; s=&quot;15&quot;&gt;&lt;v&gt;1500&lt;/v&gt;&lt;/c&gt;&lt;c r=&quot;E9&quot; s=&quot;15&quot;&gt;&lt;v&gt;360&lt;/v&gt;&lt;/c&gt;&lt;c r=&quot;F9&quot; s=&quot;15&quot;&gt;&lt;v&gt;275&lt;/v&gt;&lt;/c&gt;&lt;c r=&quot;G9&quot; s=&quot;106&quot;&gt;&lt;f t=&quot;shared&quot; si=&quot;0&quot;/&gt;&lt;v&gt;2.1333333333333333&lt;/v&gt;&lt;/c&gt;&lt;c r=&quot;H9&quot; s=&quot;106&quot;&gt;&lt;f t=&quot;shared&quot; si=&quot;1&quot;/&gt;&lt;v&gt;8.8888888888888893&lt;/v&gt;&lt;/c&gt;&lt;c r=&quot;I9&quot; s=&quot;106&quot;&gt;&lt;f t=&quot;shared&quot; si=&quot;2&quot;/&gt;&lt;v&gt;11.636363636363637&lt;/v&gt;&lt;/c&gt;&lt;/row&gt;&lt;row r=&quot;10&quot; spans=&quot;2:9&quot; x14ac:dyDescent=&quot;0.25&quot;&gt;&lt;c r=&quot;B10&quot; s=&quot;105&quot; t=&quot;s&quot;&gt;&lt;v&gt;255&lt;/v&gt;&lt;/c&gt;&lt;c r=&quot;C10&quot; s=&quot;15&quot;&gt;&lt;v&gt;2100&lt;/v&gt;&lt;/c&gt;&lt;c r=&quot;D10&quot; s=&quot;15&quot;&gt;&lt;v&gt;1050&lt;/v&gt;&lt;/c&gt;&lt;c r=&quot;E10&quot; s=&quot;15&quot;&gt;&lt;v&gt;245&lt;/v&gt;&lt;/c&gt;&lt;c r=&quot;F10&quot; s=&quot;15&quot;&gt;&lt;v&gt;185&lt;/v&gt;&lt;/c&gt;&lt;c r=&quot;G10&quot; s=&quot;106&quot;&gt;&lt;f t=&quot;shared&quot; si=&quot;0&quot;/&gt;&lt;v&gt;2&lt;/v&gt;&lt;/c&gt;&lt;c r=&quot;H10&quot; s=&quot;106&quot;&gt;&lt;f t=&quot;shared&quot; si=&quot;1&quot;/&gt;&lt;v&gt;8.5714285714285712&lt;/v&gt;&lt;/c&gt;&lt;c r=&quot;I10&quot; s=&quot;106&quot;&gt;&lt;f t=&quot;shared&quot; si=&quot;2&quot;/&gt;&lt;v&gt;11.351351351351351&lt;/v&gt;&lt;/c&gt;&lt;/row&gt;&lt;row r=&quot;11&quot; spans=&quot;2:9&quot; x14ac:dyDescent=&quot;0.25&quot;&gt;&lt;c r=&quot;B11&quot; s=&quot;107&quot; t=&quot;s&quot;&gt;&lt;v&gt;256&lt;/v&gt;&lt;/c&gt;&lt;c r=&quot;C11&quot; s=&quot;76&quot;&gt;&lt;f&gt;&apos;DCF Valuation&apos;!C22</f><v>2078.133706856278</v></c><c r="D11" s="76"><f>&apos;Historical Financials&apos;!$G$5</f><v>1050</v></c><c r="E11" s="76"><f>&apos;Historical Financials&apos;!$G$7</f><v>220</v></c><c r="F11" s="76"><f>&apos;Historical Financials&apos;!$G$9</f><v>170</v></c><c r="G11" s="108"><f t="shared" si="0"/>&lt;v&gt;1.979174958910741&lt;/v&gt;&lt;/c&gt;&lt;c r=&quot;H11&quot; s=&quot;108&quot;&gt;&lt;f t=&quot;shared&quot; si=&quot;1&quot;/&gt;&lt;v&gt;9.4460623038921732&lt;/v&gt;&lt;/c&gt;&lt;c r=&quot;I11&quot; s=&quot;108&quot;&gt;&lt;f t=&quot;shared&quot; si=&quot;2&quot;/&gt;&lt;v&gt;12.224315922683989&lt;/v&gt;&lt;/c&gt;&lt;/row&gt;&lt;row r=&quot;13&quot; spans=&quot;2:9&quot; ht=&quot;19.5&quot; customHeight=&quot;1&quot; x14ac:dyDescent=&quot;0.25&quot;&gt;&lt;c r=&quot;B13&quot; s=&quot;112&quot; t=&quot;s&quot;&gt;&lt;v&gt;257&lt;/v&gt;&lt;/c&gt;&lt;c r=&quot;C13&quot; s=&quot;112&quot;/&gt;&lt;c r=&quot;D13&quot; s=&quot;112&quot;/&gt;&lt;c r=&quot;E13&quot; s=&quot;112&quot;/&gt;&lt;c r=&quot;F13&quot; s=&quot;112&quot;/&gt;&lt;c r=&quot;G13&quot; s=&quot;112&quot;/&gt;&lt;c r=&quot;H13&quot; s=&quot;112&quot;/&gt;&lt;c r=&quot;I13&quot; s=&quot;112&quot;/&gt;&lt;/row&gt;&lt;row r=&quot;14&quot; spans=&quot;2:9&quot; x14ac:dyDescent=&quot;0.25&quot;&gt;&lt;c r=&quot;B14&quot; s=&quot;65&quot; t=&quot;s&quot;&gt;&lt;v&gt;258&lt;/v&gt;&lt;/c&gt;&lt;c r=&quot;C14&quot; s=&quot;17&quot; t=&quot;s&quot;&gt;&lt;v&gt;248&lt;/v&gt;&lt;/c&gt;&lt;c r=&quot;D14&quot; s=&quot;17&quot; t=&quot;s&quot;&gt;&lt;v&gt;249&lt;/v&gt;&lt;/c&gt;&lt;c r=&quot;E14&quot; s=&quot;17&quot; t=&quot;s&quot;&gt;&lt;v&gt;250&lt;/v&gt;&lt;/c&gt;&lt;/row&gt;&lt;row r=&quot;15&quot; spans=&quot;2:9&quot; x14ac:dyDescent=&quot;0.25&quot;&gt;&lt;c r=&quot;B15&quot; s=&quot;66&quot; t=&quot;s&quot;&gt;&lt;v&gt;141&lt;/v&gt;&lt;/c&gt;&lt;c r=&quot;C15&quot; s=&quot;106&quot;&gt;&lt;f&gt;MIN(G6:G10)</f><v>1.8292682926829269</v></c><c r="D15" s="106"><f>MIN(H6:H10)</f><v>8.5714285714285712</v></c><c r="E15" s="106"><f>MIN(I6:I10)</f><v>11.351351351351351</v></c></row><row r="16" spans="2:9" x14ac:dyDescent="0.25"><c r="B16" s="66" t="s"><v>259</v></c><c r="C16" s="106"><f>_xlfn.QUARTILE.INC(G6:G10,1)</f><v>1.8947368421052631</v></c><c r="D16" s="106"><f>_xlfn.QUARTILE.INC(H6:H10,1)</f><v>8.5714285714285712</v></c><c r="E16" s="106"><f>_xlfn.QUARTILE.INC(I6:I10,1)</f><v>11.538461538461538</v></c></row><row r="17" spans="2:9" x14ac:dyDescent="0.25"><c r="B17" s="68" t="s"><v>260</v></c><c r="C17" s="108"><f>MEDIAN(G6:G10)</f><v>2</v></c><c r="D17" s="108"><f>MEDIAN(H6:H10)</f><v>8.8888888888888893</v></c><c r="E17" s="108"><f>MEDIAN(I6:I10)</f><v>11.636363636363637</v></c></row><row r="18" spans="2:9" x14ac:dyDescent="0.25"><c r="B18" s="66" t="s"><v>261</v></c><c r="C18" s="106"><f>AVERAGE(G6:G10)</f><v>1.9881343602909713</v></c><c r="D18" s="106"><f>AVERAGE(H6:H10)</f><v>8.792063492063491</v></c><c r="E18" s="106"><f>AVERAGE(I6:I10)</f><v>11.686187686187688</v></c></row><row r="19" spans="2:9" x14ac:dyDescent="0.25"><c r="B19" s="66" t="s"><v>262</v></c><c r="C19" s="106"><f>_xlfn.QUARTILE.INC(G6:G10,3)</f><v>2.0833333333333335</v></c><c r="D19" s="106"><f>_xlfn.QUARTILE.INC(H6:H10,3)</f><v>8.9285714285714288</v></c><c r="E19" s="106"><f>_xlfn.QUARTILE.INC(I6:I10,3)</f><v>11.904761904761905</v></c></row><row r="20" spans="2:9" x14ac:dyDescent="0.25"><c r="B20" s="66" t="s"><v>152</v></c><c r="C20" s="106"><f>MAX(G6:G10)</f><v>2.1333333333333333</v></c><c r="D20" s="106"><f>MAX(H6:H10)</f><v>9</v></c><c r="E20" s="106"><f>MAX(I6:I10)</f><v>12</v></c></row><row r="21" spans="2:9" x14ac:dyDescent="0.25"><c r="B21" s="68" t="s"><v>263</v></c><c r="C21" s="109" t="str"><f>IF(G11&lt;C17,&quot;unter Median&quot;,&quot;über Median&quot;)</f><v>unter Median</v></c><c r="D21" s="109" t="str"><f>IF(H11&lt;D17,&quot;unter Median&quot;,&quot;über Median&quot;)</f><v>über Median</v></c><c r="E21" s="109" t="str"><f>IF(I11&lt;E17,&quot;unter Median&quot;,&quot;über Median&quot;)</f><v>über Median</v></c></row><row r="23" spans="2:9" ht="19.5" customHeight="1" x14ac:dyDescent="0.25"><c r="B23" s="112" t="s"><v>264</v></c><c r="C23" s="112"/><c r="D23" s="112"/><c r="E23" s="112"/><c r="F23" s="112"/><c r="G23" s="112"/><c r="H23" s="112"/><c r="I23" s="112"/></row><row r="24" spans="2:9" x14ac:dyDescent="0.25"><c r="B24" s="65" t="s"><v>230</v></c><c r="C24" s="17" t="s"><v>265</v></c><c r="D24" s="17" t="s"><v>266</v></c><c r="E24" s="17" t="s"><v>125</v></c></row><row r="25" spans="2:9" x14ac:dyDescent="0.25"><c r="B25" s="68" t="s"><v>267</v></c><c r="C25" s="81"><f>C17*&apos;Historical Financials&apos;!$G$5</f><v>2100</v></c><c r="D25" s="62"><f>IFERROR((C25-Inputs!$C$10)/Inputs!$C$8,0)</f><v>33</v></c><c r="E25" s="104"><f>IFERROR(D25/Inputs!$C$9-1,0)</f><v>-0.49230769230769234</v></c></row><row r="26" spans="2:9" x14ac:dyDescent="0.25"><c r="B26" s="68" t="s"><v>268</v></c><c r="C26" s="81"><f>D17*&apos;Historical Financials&apos;!$G$7</f><v>1955.5555555555557</v></c><c r="D26" s="62"><f>IFERROR((C26-Inputs!$C$10)/Inputs!$C$8,0)</f><v>30.111111111111114</v></c><c r="E26" s="104"><f>IFERROR(D26/Inputs!$C$9-1,0)</f><v>-0.53675213675213662</v></c></row><row r="27" spans="2:9" x14ac:dyDescent="0.25"><c r="B27" s="68" t="s"><v>269</v></c><c r="C27" s="81"><f>E17*&apos;Historical Financials&apos;!$G$9</f><v>1978.1818181818182</v></c><c r="D27" s="62"><f>IFERROR((C27-Inputs!$C$10)/Inputs!$C$8,0)</f><v>30.563636363636366</v></c><c r="E27" s="104"><f>IFERROR(D27/Inputs!$C$9-1,0)</f><v>-0.52979020979020974</v></c></row><row r="30" spans="2:9" ht="19.5" customHeight="1" x14ac:dyDescent="0.25"><c r="B30" s="112" t="s"><v>270</v></c><c r="C30" s="112"/><c r="D30" s="112"/><c r="E30" s="112"/><c r="F30" s="112"/><c r="G30" s="112"/><c r="H30" s="112"/><c r="I30" s="112"/></row><row r="31" spans="2:9" x14ac:dyDescent="0.25"><c r="B31" s="65" t="s"><v>230</v></c><c r="C31" s="17" t="s"><v>271</v></c><c r="D31" s="17" t="s"><v>272</v></c><c r="E31" s="17" t="s"><v>273</v></c></row><row r="32" spans="2:9" x14ac:dyDescent="0.25"><c r="B32" s="66" t="s"><v>274</v></c><c r="C32" s="78"><f ca="1">&apos;Monte Carlo&apos;!L7</f><v>28.321028837280878</v></c><c r="D32" s="78"><f ca="1">&apos;Monte Carlo&apos;!L9</f><v>36.220684505707403</v></c><c r="E32" s="62"><f t="shared" ref="E32:E38" ca="1" si="3">D32-C32</f><v>7.8996556684265258</v></c></row><row r="33" spans="2:9" x14ac:dyDescent="0.25"><c r="B33" s="66" t="s"><v>275</v></c><c r="C33" s="78"><f>_xlfn.QUARTILE.INC(Sensitivity!D6:H12,1)</f><v>20.828465167965167</v></c><c r="D33" s="78"><f>_xlfn.QUARTILE.INC(Sensitivity!D6:H12,3)</f><v>45.291753224728041</v></c><c r="E33" s="62"><f t="shared" si="3"/>&lt;v&gt;24.463288056762874&lt;/v&gt;&lt;/c&gt;&lt;/row&gt;&lt;row r=&quot;34&quot; spans=&quot;2:9&quot; x14ac:dyDescent=&quot;0.25&quot;&gt;&lt;c r=&quot;B34&quot; s=&quot;66&quot; t=&quot;s&quot;&gt;&lt;v&gt;235&lt;/v&gt;&lt;/c&gt;&lt;c r=&quot;C34&quot; s=&quot;78&quot;&gt;&lt;f&gt;DDM!E22*0.97</f><v>21.000760339296789</v></c><c r="D34" s="78"><f>DDM!E22*1.03</f><v>22.29977644275845</v></c><c r="E34" s="62"><f t="shared" si="3"/>&lt;v&gt;1.2990161034616605&lt;/v&gt;&lt;/c&gt;&lt;/row&gt;&lt;row r=&quot;35&quot; spans=&quot;2:9&quot; x14ac:dyDescent=&quot;0.25&quot;&gt;&lt;c r=&quot;B35&quot; s=&quot;66&quot; t=&quot;s&quot;&gt;&lt;v&gt;276&lt;/v&gt;&lt;/c&gt;&lt;c r=&quot;C35&quot; s=&quot;62&quot;&gt;&lt;f&gt;D25*0.97</f><v>32.01</v></c><c r="D35" s="62"><f>D25*1.03</f><v>33.99</v></c><c r="E35" s="62"><f t="shared" si="3"/>&lt;v&gt;1.980000000000004&lt;/v&gt;&lt;/c&gt;&lt;/row&gt;&lt;row r=&quot;36&quot; spans=&quot;2:9&quot; x14ac:dyDescent=&quot;0.25&quot;&gt;&lt;c r=&quot;B36&quot; s=&quot;66&quot; t=&quot;s&quot;&gt;&lt;v&gt;277&lt;/v&gt;&lt;/c&gt;&lt;c r=&quot;C36&quot; s=&quot;62&quot;&gt;&lt;f&gt;D26*0.97</f><v>29.207777777777778</v></c><c r="D36" s="62"><f>D26*1.03</f><v>31.01444444444445</v></c><c r="E36" s="62"><f t="shared" si="3"/>&lt;v&gt;1.806666666666672&lt;/v&gt;&lt;/c&gt;&lt;/row&gt;&lt;row r=&quot;37&quot; spans=&quot;2:9&quot; x14ac:dyDescent=&quot;0.25&quot;&gt;&lt;c r=&quot;B37&quot; s=&quot;66&quot; t=&quot;s&quot;&gt;&lt;v&gt;278&lt;/v&gt;&lt;/c&gt;&lt;c r=&quot;C37&quot; s=&quot;62&quot;&gt;&lt;f&gt;D27*0.97</f><v>29.646727272727276</v></c><c r="D37" s="62"><f>D27*1.03</f><v>31.480545454545457</v></c><c r="E37" s="62"><f t="shared" si="3"/>&lt;v&gt;1.8338181818181809&lt;/v&gt;&lt;/c&gt;&lt;/row&gt;&lt;row r=&quot;38&quot; spans=&quot;2:9&quot; x14ac:dyDescent=&quot;0.25&quot;&gt;&lt;c r=&quot;B38&quot; s=&quot;68&quot; t=&quot;s&quot;&gt;&lt;v&gt;129&lt;/v&gt;&lt;/c&gt;&lt;c r=&quot;C38&quot; s=&quot;78&quot;&gt;&lt;f&gt;Inputs!C9*0.995</f><v>64.674999999999997</v></c><c r="D38" s="78"><f>Inputs!C9*1.005</f><v>65.324999999999989</v></c><c r="E38" s="62"><f t="shared" si="3"/><v>0.64999999999999147</v></c></row><row r="40" spans="2:9" ht="30" customHeight="1" x14ac:dyDescent="0.25"><c r="B40" s="116" t="s"><v>279</v></c><c r="C40" s="116"/><c r="D40" s="116"/><c r="E40" s="116"/><c r="F40" s="116"/><c r="G40" s="116"/><c r="H40" s="116"/><c r="I40" s="116"/></row></sheetData><mergeCells count="6"><mergeCell ref="B40:I40"/><mergeCell ref="B2:I2"/><mergeCell ref="B4:I4"/><mergeCell ref="B13:I13"/><mergeCell ref="B23:I23"/><mergeCell ref="B30:I30"/></mergeCells><printOptions horizontalCentered="1"/><pageMargins left="0.75" right="0.75" top="1" bottom="1" header="0.511811023622047" footer="0.511811023622047"/><pageSetup fitToHeight="0" orientation="landscape" horizontalDpi="300" verticalDpi="300"/><drawing r:id="rId1"/>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0B981"/>
    <pageSetUpPr fitToPage="1"/>
  </sheetPr>
  <dimension ref="B2:M32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39" sqref="H39"/>
    </sheetView>
  </sheetViews>
  <sheetFormatPr baseColWidth="10" defaultColWidth="14" defaultRowHeight="15" x14ac:dyDescent="0.25"/>
  <cols>
    <col min="1" max="1" width="3" style="1" customWidth="1"/>
    <col min="2" max="2" width="28" style="1" customWidth="1"/>
    <col min="3" max="16384" width="14" style="1"/>
  </cols>
  <sheetData>
    <row r="2" spans="2:13" ht="30" customHeight="1" x14ac:dyDescent="0.25">
      <c r="B2" s="111" t="s">
        <v>280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4" spans="2:13" ht="15.75" customHeight="1" x14ac:dyDescent="0.25">
      <c r="B4" s="124" t="s">
        <v>281</v>
      </c>
      <c r="C4" s="124"/>
      <c r="D4" s="124" t="s">
        <v>282</v>
      </c>
      <c r="E4" s="124"/>
      <c r="F4" s="124" t="s">
        <v>283</v>
      </c>
      <c r="G4" s="124"/>
      <c r="H4" s="124" t="s">
        <v>284</v>
      </c>
      <c r="I4" s="124"/>
      <c r="J4" s="125" t="s">
        <v>285</v>
      </c>
      <c r="K4" s="125"/>
      <c r="L4" s="125" t="s">
        <v>286</v>
      </c>
      <c r="M4" s="125"/>
    </row>
    <row r="5" spans="2:13" ht="21.75" customHeight="1" x14ac:dyDescent="0.25">
      <c r="B5" s="119">
        <f>Inputs!C9</f>
        <v>65</v>
      </c>
      <c r="C5" s="119"/>
      <c r="D5" s="120">
        <f>'DCF Valuation'!C26</f>
        <v>32.562674137125562</v>
      </c>
      <c r="E5" s="120"/>
      <c r="F5" s="121">
        <f>'DCF Valuation'!C28</f>
        <v>-0.49903578250576064</v>
      </c>
      <c r="G5" s="121"/>
      <c r="H5" s="122">
        <f>WACC!C24</f>
        <v>8.0850000000000019E-2</v>
      </c>
      <c r="I5" s="122"/>
      <c r="J5" s="123">
        <f ca="1">'Monte Carlo'!L8</f>
        <v>31.510511032891003</v>
      </c>
      <c r="K5" s="123"/>
      <c r="L5" s="118" t="str">
        <f>Inputs!C13</f>
        <v>Base</v>
      </c>
      <c r="M5" s="118"/>
    </row>
    <row r="6" spans="2:13" ht="9.75" customHeight="1" x14ac:dyDescent="0.25">
      <c r="B6" s="119"/>
      <c r="C6" s="119"/>
      <c r="D6" s="120"/>
      <c r="E6" s="120"/>
      <c r="F6" s="121"/>
      <c r="G6" s="121"/>
      <c r="H6" s="122"/>
      <c r="I6" s="122"/>
      <c r="J6" s="123"/>
      <c r="K6" s="123"/>
      <c r="L6" s="118"/>
      <c r="M6" s="118"/>
    </row>
    <row r="28" spans="2:13" ht="19.5" customHeight="1" x14ac:dyDescent="0.25">
      <c r="B28" s="112" t="s">
        <v>287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2:13" ht="15" customHeight="1" x14ac:dyDescent="0.25">
      <c r="B29" s="17" t="s">
        <v>288</v>
      </c>
      <c r="C29" s="17" t="s">
        <v>59</v>
      </c>
      <c r="D29" s="17" t="s">
        <v>60</v>
      </c>
      <c r="E29" s="17" t="s">
        <v>61</v>
      </c>
      <c r="F29" s="17" t="s">
        <v>62</v>
      </c>
      <c r="G29" s="17" t="s">
        <v>63</v>
      </c>
      <c r="H29" s="17" t="s">
        <v>32</v>
      </c>
      <c r="I29" s="17" t="s">
        <v>33</v>
      </c>
      <c r="J29" s="17" t="s">
        <v>34</v>
      </c>
      <c r="K29" s="17" t="s">
        <v>35</v>
      </c>
      <c r="L29" s="17" t="s">
        <v>36</v>
      </c>
    </row>
    <row r="30" spans="2:13" ht="15" customHeight="1" x14ac:dyDescent="0.25">
      <c r="B30" s="29" t="s">
        <v>289</v>
      </c>
      <c r="C30" s="40">
        <f>'Historical Financials'!C5</f>
        <v>780</v>
      </c>
      <c r="D30" s="40">
        <f>'Historical Financials'!D5</f>
        <v>840</v>
      </c>
      <c r="E30" s="40">
        <f>'Historical Financials'!E5</f>
        <v>910</v>
      </c>
      <c r="F30" s="40">
        <f>'Historical Financials'!F5</f>
        <v>980</v>
      </c>
      <c r="G30" s="40">
        <f>'Historical Financials'!G5</f>
        <v>1050</v>
      </c>
      <c r="H30" s="40">
        <f>Forecast!C5</f>
        <v>1113</v>
      </c>
      <c r="I30" s="40">
        <f>Forecast!D5</f>
        <v>1174.2149999999999</v>
      </c>
      <c r="J30" s="40">
        <f>Forecast!E5</f>
        <v>1232.9257499999999</v>
      </c>
      <c r="K30" s="40">
        <f>Forecast!F5</f>
        <v>1288.4074087499998</v>
      </c>
      <c r="L30" s="40">
        <f>Forecast!G5</f>
        <v>1339.9437050999998</v>
      </c>
    </row>
    <row r="31" spans="2:13" ht="15" customHeight="1" x14ac:dyDescent="0.25">
      <c r="B31" s="29" t="s">
        <v>69</v>
      </c>
      <c r="C31" s="41">
        <f>'Historical Financials'!C10</f>
        <v>0.14743589743589744</v>
      </c>
      <c r="D31" s="41">
        <f>'Historical Financials'!D10</f>
        <v>0.15</v>
      </c>
      <c r="E31" s="41">
        <f>'Historical Financials'!E10</f>
        <v>0.15384615384615385</v>
      </c>
      <c r="F31" s="41">
        <f>'Historical Financials'!F10</f>
        <v>0.15816326530612246</v>
      </c>
      <c r="G31" s="41">
        <f>'Historical Financials'!G10</f>
        <v>0.16190476190476191</v>
      </c>
      <c r="H31" s="41">
        <f>Forecast!C8</f>
        <v>0.15</v>
      </c>
      <c r="I31" s="41">
        <f>Forecast!D8</f>
        <v>0.155</v>
      </c>
      <c r="J31" s="41">
        <f>Forecast!E8</f>
        <v>0.16</v>
      </c>
      <c r="K31" s="41">
        <f>Forecast!F8</f>
        <v>0.16</v>
      </c>
      <c r="L31" s="41">
        <f>Forecast!G8</f>
        <v>0.16</v>
      </c>
    </row>
    <row r="32" spans="2:13" ht="15" customHeight="1" x14ac:dyDescent="0.25">
      <c r="B32" s="29" t="s">
        <v>290</v>
      </c>
      <c r="C32" s="110">
        <v>0</v>
      </c>
      <c r="D32" s="110">
        <v>0</v>
      </c>
      <c r="E32" s="110">
        <v>0</v>
      </c>
      <c r="F32" s="110">
        <v>0</v>
      </c>
      <c r="G32" s="110">
        <v>0</v>
      </c>
      <c r="H32" s="40">
        <f>Forecast!C15</f>
        <v>100.16999999999999</v>
      </c>
      <c r="I32" s="40">
        <f>Forecast!D15</f>
        <v>109.7891025</v>
      </c>
      <c r="J32" s="40">
        <f>Forecast!E15</f>
        <v>119.59379775000001</v>
      </c>
      <c r="K32" s="40">
        <f>Forecast!F15</f>
        <v>124.97551864874997</v>
      </c>
      <c r="L32" s="40">
        <f>Forecast!G15</f>
        <v>129.9745393947</v>
      </c>
    </row>
  </sheetData>
  <mergeCells count="14">
    <mergeCell ref="B2:M2"/>
    <mergeCell ref="B4:C4"/>
    <mergeCell ref="D4:E4"/>
    <mergeCell ref="F4:G4"/>
    <mergeCell ref="H4:I4"/>
    <mergeCell ref="J4:K4"/>
    <mergeCell ref="L4:M4"/>
    <mergeCell ref="L5:M6"/>
    <mergeCell ref="B28:M28"/>
    <mergeCell ref="B5:C6"/>
    <mergeCell ref="D5:E6"/>
    <mergeCell ref="F5:G6"/>
    <mergeCell ref="H5:I6"/>
    <mergeCell ref="J5:K6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Start</vt:lpstr>
      <vt:lpstr>Inputs</vt:lpstr>
      <vt:lpstr>Historical Financials</vt:lpstr>
      <vt:lpstr>Forecast</vt:lpstr>
      <vt:lpstr>WACC</vt:lpstr>
      <vt:lpstr>DCF Valuation</vt:lpstr>
      <vt:lpstr>Sensitivity</vt:lpstr>
      <vt:lpstr>Monte Carlo</vt:lpstr>
      <vt:lpstr>Szenario-Manager</vt:lpstr>
      <vt:lpstr>DDM</vt:lpstr>
      <vt:lpstr>Peer-Group-Multiples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Simon Stark</cp:lastModifiedBy>
  <cp:revision>8</cp:revision>
  <dcterms:created xsi:type="dcterms:W3CDTF">2026-05-19T12:04:17Z</dcterms:created>
  <dcterms:modified xsi:type="dcterms:W3CDTF">2026-07-03T10:12:58Z</dcterms:modified>
  <dc:language>de-DE</dc:language>
</cp:coreProperties>
</file>